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 (Bawtry)\Desktop\"/>
    </mc:Choice>
  </mc:AlternateContent>
  <bookViews>
    <workbookView xWindow="0" yWindow="0" windowWidth="24000" windowHeight="9735" activeTab="3"/>
  </bookViews>
  <sheets>
    <sheet name="Sheet 1" sheetId="7" r:id="rId1"/>
    <sheet name="Sheet 2" sheetId="2" r:id="rId2"/>
    <sheet name="Sheet 3" sheetId="1" r:id="rId3"/>
    <sheet name="Sheet 4" sheetId="4" r:id="rId4"/>
    <sheet name="Sheet 5" sheetId="5" r:id="rId5"/>
  </sheets>
  <calcPr calcId="152511"/>
</workbook>
</file>

<file path=xl/calcChain.xml><?xml version="1.0" encoding="utf-8"?>
<calcChain xmlns="http://schemas.openxmlformats.org/spreadsheetml/2006/main">
  <c r="G48" i="4" l="1"/>
  <c r="H15" i="5" l="1"/>
  <c r="H30" i="5"/>
  <c r="H19" i="5"/>
  <c r="H18" i="5"/>
  <c r="H30" i="4"/>
  <c r="H60" i="1"/>
  <c r="H59" i="1"/>
  <c r="H58" i="1"/>
  <c r="H57" i="1"/>
  <c r="H20" i="5" l="1"/>
  <c r="H23" i="5" s="1"/>
  <c r="H24" i="1"/>
  <c r="F24" i="1"/>
  <c r="H51" i="1" l="1"/>
  <c r="H54" i="1" s="1"/>
  <c r="H6" i="5"/>
  <c r="H5" i="5"/>
  <c r="F51" i="1"/>
  <c r="F54" i="1" s="1"/>
  <c r="H9" i="2"/>
  <c r="H19" i="2" s="1"/>
  <c r="H7" i="5" l="1"/>
  <c r="H24" i="5"/>
  <c r="H46" i="1"/>
  <c r="H63" i="1" l="1"/>
  <c r="F46" i="1" l="1"/>
  <c r="H28" i="2" l="1"/>
  <c r="H41" i="5"/>
</calcChain>
</file>

<file path=xl/sharedStrings.xml><?xml version="1.0" encoding="utf-8"?>
<sst xmlns="http://schemas.openxmlformats.org/spreadsheetml/2006/main" count="183" uniqueCount="161">
  <si>
    <t>SUMMARY RECEIPTS AND PAYMENTS ACCOUNTS</t>
  </si>
  <si>
    <t>RECIEPTS</t>
  </si>
  <si>
    <t>PAYMENTS</t>
  </si>
  <si>
    <t xml:space="preserve">Salaries </t>
  </si>
  <si>
    <t>Administration</t>
  </si>
  <si>
    <t>Balance brought forward</t>
  </si>
  <si>
    <t>Total Receipts</t>
  </si>
  <si>
    <t>£</t>
  </si>
  <si>
    <t>Chairman</t>
  </si>
  <si>
    <t>Responsible Financial Officer</t>
  </si>
  <si>
    <t>Dated……………………………………</t>
  </si>
  <si>
    <t>CASH</t>
  </si>
  <si>
    <r>
      <rPr>
        <b/>
        <sz val="11"/>
        <color theme="1"/>
        <rFont val="Arial"/>
        <family val="2"/>
      </rPr>
      <t>ADD</t>
    </r>
    <r>
      <rPr>
        <sz val="11"/>
        <color theme="1"/>
        <rFont val="Arial"/>
        <family val="2"/>
      </rPr>
      <t xml:space="preserve"> Income Received to date</t>
    </r>
  </si>
  <si>
    <t>CONFIRMED BALANCES</t>
  </si>
  <si>
    <r>
      <rPr>
        <b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</t>
    </r>
  </si>
  <si>
    <t>Cheques drawn but not debited to bank</t>
  </si>
  <si>
    <t xml:space="preserve">account as at close of business </t>
  </si>
  <si>
    <t>ADD</t>
  </si>
  <si>
    <t>Receipts shown as received in year but not</t>
  </si>
  <si>
    <t>Balance (as shown in receipts and payments account)</t>
  </si>
  <si>
    <t>Signed.........................................................</t>
  </si>
  <si>
    <t>Clerk to the Council</t>
  </si>
  <si>
    <t>Dated…………………………</t>
  </si>
  <si>
    <t>These cumulative funds are represented by:</t>
  </si>
  <si>
    <t xml:space="preserve">Current Account </t>
  </si>
  <si>
    <t>Closing Balance</t>
  </si>
  <si>
    <t>Add:    Unbanked receipts</t>
  </si>
  <si>
    <t xml:space="preserve">Less:  Unpresented cheques </t>
  </si>
  <si>
    <t>Signed ………………………………….</t>
  </si>
  <si>
    <t xml:space="preserve">Less Total Payments </t>
  </si>
  <si>
    <t>SUPPORTING NOTES</t>
  </si>
  <si>
    <t>1. ASSETS</t>
  </si>
  <si>
    <t>No assets were sold during the year.</t>
  </si>
  <si>
    <t>2.  INVESTMENTS</t>
  </si>
  <si>
    <t>3. LEASES</t>
  </si>
  <si>
    <t>4.  SECTION 137 PAYMENTS</t>
  </si>
  <si>
    <t>5.  BORROWINGS</t>
  </si>
  <si>
    <t>6.  DEBTS OUTSTANDING</t>
  </si>
  <si>
    <t>Signed</t>
  </si>
  <si>
    <t xml:space="preserve">The Council holds no investments. </t>
  </si>
  <si>
    <t>7.  TENANCIES</t>
  </si>
  <si>
    <t>Variance</t>
  </si>
  <si>
    <t>Other (less than 15%)</t>
  </si>
  <si>
    <t>Box 6  OTHER PAYMENTS</t>
  </si>
  <si>
    <t>The Council made no payments to any pension funds on behalf of its employees.</t>
  </si>
  <si>
    <t xml:space="preserve">TOTAL </t>
  </si>
  <si>
    <t xml:space="preserve">The following assets were held: </t>
  </si>
  <si>
    <t>2014-2015</t>
  </si>
  <si>
    <t>banked before close of business on 31st March</t>
  </si>
  <si>
    <t xml:space="preserve">2015 Figure </t>
  </si>
  <si>
    <t xml:space="preserve">Expenditure Increase of </t>
  </si>
  <si>
    <t>2015 Figure</t>
  </si>
  <si>
    <t xml:space="preserve">  ACCOUNTS 2015-16</t>
  </si>
  <si>
    <t xml:space="preserve">FOR THE YEAR ENDED 31ST MARCH 2016  </t>
  </si>
  <si>
    <t>2015-2016</t>
  </si>
  <si>
    <t>BANK RECONCILIATION AS AT CLOSE OF BUSINESS ON 31.03.16</t>
  </si>
  <si>
    <t>Balance @ 31.03.16</t>
  </si>
  <si>
    <t>on 31st March 2016</t>
  </si>
  <si>
    <t>Balance brought forward at 01 April 2015</t>
  </si>
  <si>
    <r>
      <rPr>
        <b/>
        <sz val="11"/>
        <rFont val="Arial"/>
        <family val="2"/>
      </rPr>
      <t>LESS</t>
    </r>
    <r>
      <rPr>
        <sz val="11"/>
        <color theme="1"/>
        <rFont val="Arial"/>
        <family val="2"/>
      </rPr>
      <t xml:space="preserve"> Expenditure to 31.03.16</t>
    </r>
  </si>
  <si>
    <t>Balance carried forward 31st March 2016</t>
  </si>
  <si>
    <t>At the 31st March 2016 no loans to the Council were outstanding</t>
  </si>
  <si>
    <t>Dated :                 May 2016</t>
  </si>
  <si>
    <t>EXPLANATION OF SIGNIFICANT VARIATIONS 2015-16</t>
  </si>
  <si>
    <t>2016 Figure</t>
  </si>
  <si>
    <t xml:space="preserve">2016 Figure </t>
  </si>
  <si>
    <t>Current Account</t>
  </si>
  <si>
    <t>Market Hill fund</t>
  </si>
  <si>
    <t>Money Market Account</t>
  </si>
  <si>
    <t xml:space="preserve">BAWTRY TOWN COUNCIL </t>
  </si>
  <si>
    <t>BAWTRY TOWN COUNCIL</t>
  </si>
  <si>
    <t>Annual Precept</t>
  </si>
  <si>
    <t>Christmas Refund (R Tuby)</t>
  </si>
  <si>
    <t>Toilets</t>
  </si>
  <si>
    <t>New Hall Rent</t>
  </si>
  <si>
    <t>Allotments</t>
  </si>
  <si>
    <t>Neighbourhood Plan</t>
  </si>
  <si>
    <t>Cemetery Receipts</t>
  </si>
  <si>
    <t>Council Tax Support Grant</t>
  </si>
  <si>
    <t xml:space="preserve">Bank Interest </t>
  </si>
  <si>
    <t>Allotment Rents</t>
  </si>
  <si>
    <t>Memorial Sports Field</t>
  </si>
  <si>
    <t>Miscellaneous Income</t>
  </si>
  <si>
    <t>Market Hill P&amp;D Parking</t>
  </si>
  <si>
    <t xml:space="preserve">Road Sweeping </t>
  </si>
  <si>
    <t>Grants (G/work &amp; FCC)</t>
  </si>
  <si>
    <t>Market Hill -Other (Npower refund)</t>
  </si>
  <si>
    <t>Vat Refund</t>
  </si>
  <si>
    <t>Stationery</t>
  </si>
  <si>
    <t>General Expenses</t>
  </si>
  <si>
    <t>General Maintenance</t>
  </si>
  <si>
    <t>S137 Payments</t>
  </si>
  <si>
    <t>MSF - BARS</t>
  </si>
  <si>
    <t>MSF - Maintenance</t>
  </si>
  <si>
    <t>MSF - Ultiities</t>
  </si>
  <si>
    <t>Cemetery</t>
  </si>
  <si>
    <t>Memorial Sports Field- MSF Fitness</t>
  </si>
  <si>
    <t xml:space="preserve">Memorial Sports Field- other </t>
  </si>
  <si>
    <t>Wharf Street Play area</t>
  </si>
  <si>
    <t>Street Cleaning</t>
  </si>
  <si>
    <t>Market Hill - P&amp;D Rates</t>
  </si>
  <si>
    <t>Market Hilll - Maintenance</t>
  </si>
  <si>
    <t>VAT on payments</t>
  </si>
  <si>
    <t>MSF - 3rd Party grant funding</t>
  </si>
  <si>
    <t>ACCOUNTS FOR THE FINANCIAL YEAR 2015-16</t>
  </si>
  <si>
    <t>Market Hill</t>
  </si>
  <si>
    <t>Land, Station Rd/Doncaster Rd</t>
  </si>
  <si>
    <t>War Memorial</t>
  </si>
  <si>
    <t>New Hall</t>
  </si>
  <si>
    <t>Land (Nominal Value)</t>
  </si>
  <si>
    <t xml:space="preserve">Buildings </t>
  </si>
  <si>
    <t xml:space="preserve">New Hall Community Centre </t>
  </si>
  <si>
    <t>Memorial Sports Field - Bowling Pavilion</t>
  </si>
  <si>
    <t>Memorial Sports Field - Cricket and Football Pavilion</t>
  </si>
  <si>
    <t>Bowling Hut</t>
  </si>
  <si>
    <t>Equipment</t>
  </si>
  <si>
    <t>Snow Plough</t>
  </si>
  <si>
    <t>The limit for spending under Section 137 of the Local Government Act 1972 is</t>
  </si>
  <si>
    <t>£20,320.96 (£7.36 per elector) and the following payments were made:</t>
  </si>
  <si>
    <t>Grants received in 2016</t>
  </si>
  <si>
    <t>Variance (57% increase)</t>
  </si>
  <si>
    <t xml:space="preserve">Box 4 STAFF COSTS </t>
  </si>
  <si>
    <t>(55% Increase)</t>
  </si>
  <si>
    <t xml:space="preserve">Staffing Costs increase of:  </t>
  </si>
  <si>
    <t>Market Hill car park-  maintenance</t>
  </si>
  <si>
    <t xml:space="preserve">The following were incurred/ increased:  </t>
  </si>
  <si>
    <t>S137 payments increase</t>
  </si>
  <si>
    <t>Sports field - maintenance</t>
  </si>
  <si>
    <t>Toilets - expenditure/maintenance</t>
  </si>
  <si>
    <t>Bawtry Association of Retailers contributions</t>
  </si>
  <si>
    <t>Third Party grant contribution for sports field</t>
  </si>
  <si>
    <t>Neighbourhood Plan (commenced in 2016)</t>
  </si>
  <si>
    <t>8.  ADVERTISING AND PUBLICITY</t>
  </si>
  <si>
    <t>9.  PENSIONS</t>
  </si>
  <si>
    <t>Wharf Street Play park</t>
  </si>
  <si>
    <t>Pinfold - Doncaster Rd</t>
  </si>
  <si>
    <t>Market Hill Fund</t>
  </si>
  <si>
    <t>Box 2 OTHER RECEIPTS</t>
  </si>
  <si>
    <t>Variance (14% increase)</t>
  </si>
  <si>
    <t>Christmas refund in 2016</t>
  </si>
  <si>
    <t xml:space="preserve">Market Hill - P&amp;D  receipts increase </t>
  </si>
  <si>
    <t xml:space="preserve">Cemetery receipts increase </t>
  </si>
  <si>
    <t xml:space="preserve">VAT refund increase </t>
  </si>
  <si>
    <r>
      <rPr>
        <sz val="11"/>
        <rFont val="Arial"/>
        <family val="2"/>
      </rPr>
      <t>£ 8296.40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Agency Agreement (Staff salary reimbursment 2015-16)</t>
    </r>
  </si>
  <si>
    <t>The Town Council leases the Gainsborough Road Toilets from DMBC</t>
  </si>
  <si>
    <t xml:space="preserve">Fencing and security gates were installed  at the Memorial Sports Ground. </t>
  </si>
  <si>
    <t>£ 7782.10 Pay &amp; Display receipts for March 2016</t>
  </si>
  <si>
    <t xml:space="preserve">annual rent of £5.00 </t>
  </si>
  <si>
    <t>£ 1304.96 VAT to be reclaimed from HM Revenue And Customs in 2016-17</t>
  </si>
  <si>
    <t>Bawtry Bowling - Donation</t>
  </si>
  <si>
    <t>Bawtry Retail Association - Donation</t>
  </si>
  <si>
    <t>Royal British Legion - Donations (wreaths)</t>
  </si>
  <si>
    <t>Tradtional Rides- Donation</t>
  </si>
  <si>
    <t>Tickhill Lions- Donation</t>
  </si>
  <si>
    <t>BARS-  Donation (gala)</t>
  </si>
  <si>
    <t>Bawtry Junior Football Club- Donation</t>
  </si>
  <si>
    <t>At the 31st March, 2016  outstanding debts due to the Council were:</t>
  </si>
  <si>
    <t xml:space="preserve">The Council leases the New Hall to the New Hall Managment Committee for an </t>
  </si>
  <si>
    <t xml:space="preserve">    BAWTRY TOWN COUNCIL </t>
  </si>
  <si>
    <t>£1190.00  exc VAT was incurred on newsletters and publicity during the year.</t>
  </si>
  <si>
    <t>Contractual Gratuity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</si>
</sst>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6" formatCode="&quot;£&quot;#,##0;[Red]\-&quot;£&quot;#,##0"/>
    <numFmt numFmtId="164" formatCode="#,##0.00_ ;\-#,##0.00\ "/>
    <numFmt numFmtId="165" formatCode="#,##0_ ;\-#,##0\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u/>
      <sz val="11"/>
      <color theme="1"/>
      <name val="Arial"/>
      <family val="2"/>
    </font>
    <font>
      <b/>
      <sz val="2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/>
    <xf numFmtId="0" fontId="2" fillId="0" borderId="0" xfId="0" applyFont="1"/>
    <xf numFmtId="2" fontId="2" fillId="0" borderId="0" xfId="0" applyNumberFormat="1" applyFont="1"/>
    <xf numFmtId="2" fontId="2" fillId="0" borderId="1" xfId="0" applyNumberFormat="1" applyFont="1" applyBorder="1"/>
    <xf numFmtId="2" fontId="2" fillId="0" borderId="0" xfId="0" applyNumberFormat="1" applyFont="1" applyBorder="1"/>
    <xf numFmtId="0" fontId="2" fillId="0" borderId="0" xfId="0" applyFont="1" applyAlignment="1">
      <alignment horizontal="right"/>
    </xf>
    <xf numFmtId="2" fontId="2" fillId="0" borderId="2" xfId="0" applyNumberFormat="1" applyFont="1" applyBorder="1"/>
    <xf numFmtId="0" fontId="0" fillId="0" borderId="0" xfId="0" applyFont="1"/>
    <xf numFmtId="0" fontId="9" fillId="0" borderId="0" xfId="0" applyFont="1"/>
    <xf numFmtId="2" fontId="10" fillId="0" borderId="0" xfId="0" applyNumberFormat="1" applyFont="1"/>
    <xf numFmtId="0" fontId="11" fillId="0" borderId="0" xfId="0" applyFont="1"/>
    <xf numFmtId="2" fontId="11" fillId="0" borderId="0" xfId="0" applyNumberFormat="1" applyFont="1"/>
    <xf numFmtId="0" fontId="10" fillId="0" borderId="0" xfId="0" applyFont="1"/>
    <xf numFmtId="164" fontId="10" fillId="0" borderId="0" xfId="0" applyNumberFormat="1" applyFont="1" applyBorder="1"/>
    <xf numFmtId="4" fontId="2" fillId="0" borderId="0" xfId="0" applyNumberFormat="1" applyFont="1"/>
    <xf numFmtId="4" fontId="10" fillId="0" borderId="0" xfId="0" applyNumberFormat="1" applyFont="1"/>
    <xf numFmtId="0" fontId="4" fillId="0" borderId="0" xfId="0" applyFont="1" applyFill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6" fontId="2" fillId="0" borderId="0" xfId="0" applyNumberFormat="1" applyFont="1"/>
    <xf numFmtId="0" fontId="1" fillId="0" borderId="0" xfId="0" applyFont="1" applyFill="1"/>
    <xf numFmtId="0" fontId="2" fillId="0" borderId="1" xfId="0" applyFont="1" applyBorder="1"/>
    <xf numFmtId="37" fontId="10" fillId="0" borderId="0" xfId="0" applyNumberFormat="1" applyFont="1"/>
    <xf numFmtId="0" fontId="13" fillId="0" borderId="0" xfId="0" applyFont="1" applyFill="1"/>
    <xf numFmtId="0" fontId="14" fillId="0" borderId="0" xfId="0" applyFont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1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6" fontId="2" fillId="0" borderId="0" xfId="0" applyNumberFormat="1" applyFont="1" applyBorder="1"/>
    <xf numFmtId="2" fontId="10" fillId="0" borderId="2" xfId="0" applyNumberFormat="1" applyFont="1" applyBorder="1"/>
    <xf numFmtId="0" fontId="15" fillId="0" borderId="0" xfId="0" applyFont="1"/>
    <xf numFmtId="17" fontId="2" fillId="0" borderId="0" xfId="0" applyNumberFormat="1" applyFont="1"/>
    <xf numFmtId="2" fontId="10" fillId="0" borderId="0" xfId="0" applyNumberFormat="1" applyFont="1" applyBorder="1"/>
    <xf numFmtId="2" fontId="10" fillId="0" borderId="1" xfId="0" applyNumberFormat="1" applyFont="1" applyBorder="1"/>
    <xf numFmtId="38" fontId="2" fillId="0" borderId="0" xfId="0" applyNumberFormat="1" applyFont="1" applyBorder="1"/>
    <xf numFmtId="38" fontId="2" fillId="0" borderId="1" xfId="0" applyNumberFormat="1" applyFont="1" applyBorder="1"/>
    <xf numFmtId="38" fontId="2" fillId="0" borderId="0" xfId="0" applyNumberFormat="1" applyFont="1" applyFill="1" applyBorder="1"/>
    <xf numFmtId="5" fontId="10" fillId="0" borderId="2" xfId="0" applyNumberFormat="1" applyFont="1" applyFill="1" applyBorder="1"/>
    <xf numFmtId="5" fontId="2" fillId="0" borderId="2" xfId="0" applyNumberFormat="1" applyFont="1" applyBorder="1"/>
    <xf numFmtId="4" fontId="2" fillId="0" borderId="2" xfId="0" applyNumberFormat="1" applyFont="1" applyBorder="1"/>
    <xf numFmtId="4" fontId="10" fillId="0" borderId="0" xfId="0" applyNumberFormat="1" applyFont="1" applyAlignment="1">
      <alignment horizontal="right"/>
    </xf>
    <xf numFmtId="2" fontId="0" fillId="0" borderId="0" xfId="0" applyNumberFormat="1"/>
    <xf numFmtId="165" fontId="10" fillId="0" borderId="0" xfId="0" applyNumberFormat="1" applyFont="1" applyFill="1" applyBorder="1"/>
    <xf numFmtId="0" fontId="16" fillId="3" borderId="0" xfId="0" applyFont="1" applyFill="1"/>
    <xf numFmtId="0" fontId="17" fillId="3" borderId="0" xfId="0" applyFont="1" applyFill="1"/>
    <xf numFmtId="0" fontId="6" fillId="3" borderId="0" xfId="0" applyFont="1" applyFill="1"/>
    <xf numFmtId="6" fontId="17" fillId="3" borderId="0" xfId="0" applyNumberFormat="1" applyFont="1" applyFill="1" applyBorder="1"/>
    <xf numFmtId="0" fontId="4" fillId="2" borderId="0" xfId="0" applyFont="1" applyFill="1"/>
    <xf numFmtId="0" fontId="18" fillId="0" borderId="0" xfId="0" applyFont="1"/>
    <xf numFmtId="4" fontId="12" fillId="0" borderId="2" xfId="0" applyNumberFormat="1" applyFont="1" applyBorder="1"/>
    <xf numFmtId="4" fontId="10" fillId="0" borderId="2" xfId="0" applyNumberFormat="1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0" fontId="20" fillId="0" borderId="0" xfId="0" applyFont="1"/>
    <xf numFmtId="1" fontId="2" fillId="0" borderId="0" xfId="0" applyNumberFormat="1" applyFont="1"/>
    <xf numFmtId="5" fontId="0" fillId="0" borderId="0" xfId="0" applyNumberFormat="1"/>
    <xf numFmtId="37" fontId="2" fillId="0" borderId="1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 applyBorder="1"/>
    <xf numFmtId="0" fontId="19" fillId="0" borderId="0" xfId="0" applyFont="1"/>
    <xf numFmtId="164" fontId="10" fillId="0" borderId="0" xfId="0" applyNumberFormat="1" applyFont="1" applyBorder="1" applyAlignment="1">
      <alignment horizontal="right"/>
    </xf>
    <xf numFmtId="0" fontId="21" fillId="2" borderId="6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2" borderId="7" xfId="0" applyFont="1" applyFill="1" applyBorder="1" applyAlignment="1">
      <alignment horizontal="lef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14</xdr:row>
      <xdr:rowOff>28575</xdr:rowOff>
    </xdr:from>
    <xdr:to>
      <xdr:col>5</xdr:col>
      <xdr:colOff>447675</xdr:colOff>
      <xdr:row>23</xdr:row>
      <xdr:rowOff>28575</xdr:rowOff>
    </xdr:to>
    <xdr:pic>
      <xdr:nvPicPr>
        <xdr:cNvPr id="3" name="Picture 0" descr="Bawtry Cres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3162300"/>
          <a:ext cx="120015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6"/>
  <sheetViews>
    <sheetView workbookViewId="0">
      <selection activeCell="H21" sqref="H21"/>
    </sheetView>
  </sheetViews>
  <sheetFormatPr defaultRowHeight="15" x14ac:dyDescent="0.25"/>
  <cols>
    <col min="9" max="9" width="6.85546875" customWidth="1"/>
  </cols>
  <sheetData>
    <row r="3" spans="2:9" ht="15.75" thickBot="1" x14ac:dyDescent="0.3"/>
    <row r="4" spans="2:9" x14ac:dyDescent="0.25">
      <c r="B4" s="42"/>
      <c r="C4" s="43"/>
      <c r="D4" s="43"/>
      <c r="E4" s="43"/>
      <c r="F4" s="43"/>
      <c r="G4" s="43"/>
      <c r="H4" s="43"/>
      <c r="I4" s="44"/>
    </row>
    <row r="5" spans="2:9" x14ac:dyDescent="0.25">
      <c r="B5" s="33"/>
      <c r="C5" s="34"/>
      <c r="D5" s="34"/>
      <c r="E5" s="34"/>
      <c r="F5" s="34"/>
      <c r="G5" s="34"/>
      <c r="H5" s="34"/>
      <c r="I5" s="35"/>
    </row>
    <row r="6" spans="2:9" x14ac:dyDescent="0.25">
      <c r="B6" s="33"/>
      <c r="C6" s="34"/>
      <c r="D6" s="34"/>
      <c r="E6" s="34"/>
      <c r="F6" s="34"/>
      <c r="G6" s="34"/>
      <c r="H6" s="34"/>
      <c r="I6" s="35"/>
    </row>
    <row r="7" spans="2:9" x14ac:dyDescent="0.25">
      <c r="B7" s="33"/>
      <c r="C7" s="34"/>
      <c r="D7" s="34"/>
      <c r="E7" s="34"/>
      <c r="F7" s="34"/>
      <c r="G7" s="34"/>
      <c r="H7" s="34"/>
      <c r="I7" s="35"/>
    </row>
    <row r="8" spans="2:9" ht="33" x14ac:dyDescent="0.45">
      <c r="B8" s="80" t="s">
        <v>158</v>
      </c>
      <c r="C8" s="81"/>
      <c r="D8" s="81"/>
      <c r="E8" s="81"/>
      <c r="F8" s="81"/>
      <c r="G8" s="81"/>
      <c r="H8" s="81"/>
      <c r="I8" s="82"/>
    </row>
    <row r="9" spans="2:9" x14ac:dyDescent="0.25">
      <c r="B9" s="36"/>
      <c r="C9" s="37"/>
      <c r="D9" s="37"/>
      <c r="E9" s="37"/>
      <c r="F9" s="37"/>
      <c r="G9" s="37"/>
      <c r="H9" s="37"/>
      <c r="I9" s="38"/>
    </row>
    <row r="10" spans="2:9" x14ac:dyDescent="0.25">
      <c r="B10" s="36"/>
      <c r="C10" s="37"/>
      <c r="D10" s="37"/>
      <c r="E10" s="37"/>
      <c r="F10" s="37"/>
      <c r="G10" s="37"/>
      <c r="H10" s="37"/>
      <c r="I10" s="38"/>
    </row>
    <row r="11" spans="2:9" x14ac:dyDescent="0.25">
      <c r="B11" s="36"/>
      <c r="C11" s="37"/>
      <c r="D11" s="37"/>
      <c r="E11" s="37"/>
      <c r="F11" s="37"/>
      <c r="G11" s="37"/>
      <c r="H11" s="37"/>
      <c r="I11" s="38"/>
    </row>
    <row r="12" spans="2:9" ht="33" x14ac:dyDescent="0.45">
      <c r="B12" s="36"/>
      <c r="C12" s="83" t="s">
        <v>52</v>
      </c>
      <c r="D12" s="83"/>
      <c r="E12" s="84"/>
      <c r="F12" s="84"/>
      <c r="G12" s="84"/>
      <c r="H12" s="84"/>
      <c r="I12" s="38"/>
    </row>
    <row r="13" spans="2:9" x14ac:dyDescent="0.25">
      <c r="B13" s="33"/>
      <c r="C13" s="85"/>
      <c r="D13" s="85"/>
      <c r="E13" s="85"/>
      <c r="F13" s="85"/>
      <c r="G13" s="85"/>
      <c r="H13" s="85"/>
      <c r="I13" s="35"/>
    </row>
    <row r="14" spans="2:9" x14ac:dyDescent="0.25">
      <c r="B14" s="33"/>
      <c r="C14" s="34"/>
      <c r="D14" s="34"/>
      <c r="E14" s="34"/>
      <c r="F14" s="34"/>
      <c r="G14" s="34"/>
      <c r="H14" s="34"/>
      <c r="I14" s="35"/>
    </row>
    <row r="15" spans="2:9" x14ac:dyDescent="0.25">
      <c r="B15" s="33"/>
      <c r="C15" s="34"/>
      <c r="D15" s="34"/>
      <c r="E15" s="34"/>
      <c r="F15" s="34"/>
      <c r="G15" s="34"/>
      <c r="H15" s="34"/>
      <c r="I15" s="35"/>
    </row>
    <row r="16" spans="2:9" x14ac:dyDescent="0.25">
      <c r="B16" s="33"/>
      <c r="C16" s="34"/>
      <c r="D16" s="34"/>
      <c r="F16" s="34"/>
      <c r="G16" s="34"/>
      <c r="H16" s="34"/>
      <c r="I16" s="35"/>
    </row>
    <row r="17" spans="2:9" x14ac:dyDescent="0.25">
      <c r="B17" s="33"/>
      <c r="C17" s="34"/>
      <c r="D17" s="34"/>
      <c r="E17" s="34"/>
      <c r="F17" s="34"/>
      <c r="G17" s="34"/>
      <c r="H17" s="34"/>
      <c r="I17" s="35"/>
    </row>
    <row r="18" spans="2:9" x14ac:dyDescent="0.25">
      <c r="B18" s="33"/>
      <c r="C18" s="34"/>
      <c r="D18" s="34"/>
      <c r="E18" s="34"/>
      <c r="F18" s="34"/>
      <c r="G18" s="34"/>
      <c r="H18" s="34"/>
      <c r="I18" s="35"/>
    </row>
    <row r="19" spans="2:9" x14ac:dyDescent="0.25">
      <c r="B19" s="33"/>
      <c r="C19" s="34"/>
      <c r="D19" s="34"/>
      <c r="E19" s="34"/>
      <c r="F19" s="34"/>
      <c r="G19" s="34"/>
      <c r="H19" s="34"/>
      <c r="I19" s="35"/>
    </row>
    <row r="20" spans="2:9" x14ac:dyDescent="0.25">
      <c r="B20" s="33"/>
      <c r="C20" s="34"/>
      <c r="D20" s="34"/>
      <c r="E20" s="34"/>
      <c r="F20" s="34"/>
      <c r="G20" s="34"/>
      <c r="H20" s="34"/>
      <c r="I20" s="35"/>
    </row>
    <row r="21" spans="2:9" x14ac:dyDescent="0.25">
      <c r="B21" s="33"/>
      <c r="C21" s="34"/>
      <c r="D21" s="34"/>
      <c r="E21" s="34"/>
      <c r="F21" s="34"/>
      <c r="G21" s="34"/>
      <c r="H21" s="34"/>
      <c r="I21" s="35"/>
    </row>
    <row r="22" spans="2:9" x14ac:dyDescent="0.25">
      <c r="B22" s="33"/>
      <c r="C22" s="34"/>
      <c r="D22" s="34"/>
      <c r="E22" s="34"/>
      <c r="F22" s="34"/>
      <c r="G22" s="34"/>
      <c r="H22" s="34"/>
      <c r="I22" s="35"/>
    </row>
    <row r="23" spans="2:9" x14ac:dyDescent="0.25">
      <c r="B23" s="33"/>
      <c r="C23" s="34"/>
      <c r="D23" s="34"/>
      <c r="E23" s="34"/>
      <c r="F23" s="34"/>
      <c r="G23" s="34"/>
      <c r="H23" s="34"/>
      <c r="I23" s="35"/>
    </row>
    <row r="24" spans="2:9" x14ac:dyDescent="0.25">
      <c r="B24" s="33"/>
      <c r="C24" s="34"/>
      <c r="D24" s="34"/>
      <c r="E24" s="34"/>
      <c r="F24" s="34"/>
      <c r="G24" s="34"/>
      <c r="H24" s="34"/>
      <c r="I24" s="35"/>
    </row>
    <row r="25" spans="2:9" x14ac:dyDescent="0.25">
      <c r="B25" s="33"/>
      <c r="C25" s="34"/>
      <c r="D25" s="34"/>
      <c r="E25" s="34"/>
      <c r="F25" s="34"/>
      <c r="G25" s="34"/>
      <c r="H25" s="34"/>
      <c r="I25" s="35"/>
    </row>
    <row r="26" spans="2:9" ht="15.75" thickBot="1" x14ac:dyDescent="0.3">
      <c r="B26" s="39"/>
      <c r="C26" s="40"/>
      <c r="D26" s="40"/>
      <c r="E26" s="40"/>
      <c r="F26" s="40"/>
      <c r="G26" s="40"/>
      <c r="H26" s="40"/>
      <c r="I26" s="41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S20" sqref="S20"/>
    </sheetView>
  </sheetViews>
  <sheetFormatPr defaultRowHeight="15" x14ac:dyDescent="0.25"/>
  <cols>
    <col min="7" max="7" width="11.85546875" customWidth="1"/>
    <col min="8" max="8" width="12.42578125" customWidth="1"/>
  </cols>
  <sheetData>
    <row r="1" spans="1:8" ht="20.25" x14ac:dyDescent="0.3">
      <c r="A1" s="60" t="s">
        <v>69</v>
      </c>
      <c r="B1" s="60"/>
      <c r="C1" s="60"/>
      <c r="D1" s="60"/>
      <c r="E1" s="60"/>
      <c r="F1" s="60"/>
      <c r="G1" s="62"/>
      <c r="H1" s="62"/>
    </row>
    <row r="2" spans="1:8" ht="15.75" x14ac:dyDescent="0.25">
      <c r="A2" s="64" t="s">
        <v>55</v>
      </c>
      <c r="B2" s="64"/>
      <c r="C2" s="64"/>
      <c r="D2" s="64"/>
      <c r="E2" s="64"/>
      <c r="F2" s="64"/>
      <c r="G2" s="64"/>
      <c r="H2" s="64"/>
    </row>
    <row r="3" spans="1:8" ht="15.75" x14ac:dyDescent="0.25">
      <c r="A3" s="64" t="s">
        <v>13</v>
      </c>
      <c r="B3" s="64"/>
      <c r="C3" s="64"/>
      <c r="D3" s="64"/>
      <c r="E3" s="64"/>
      <c r="F3" s="64"/>
      <c r="G3" s="64"/>
      <c r="H3" s="64"/>
    </row>
    <row r="4" spans="1:8" ht="15.75" x14ac:dyDescent="0.25">
      <c r="A4" s="19"/>
      <c r="B4" s="19"/>
      <c r="C4" s="19"/>
      <c r="D4" s="19"/>
      <c r="E4" s="19"/>
      <c r="F4" s="19"/>
      <c r="G4" s="19"/>
      <c r="H4" s="19"/>
    </row>
    <row r="5" spans="1:8" x14ac:dyDescent="0.25">
      <c r="A5" s="11" t="s">
        <v>11</v>
      </c>
      <c r="B5" s="4"/>
      <c r="C5" s="4"/>
      <c r="D5" s="4"/>
      <c r="E5" s="4"/>
      <c r="F5" s="4"/>
      <c r="G5" s="4"/>
      <c r="H5" s="4"/>
    </row>
    <row r="6" spans="1:8" x14ac:dyDescent="0.25">
      <c r="A6" s="4"/>
      <c r="B6" s="4" t="s">
        <v>56</v>
      </c>
      <c r="C6" s="4"/>
      <c r="D6" s="4"/>
      <c r="E6" s="4"/>
      <c r="F6" s="4"/>
      <c r="G6" s="4"/>
      <c r="H6" s="4"/>
    </row>
    <row r="7" spans="1:8" x14ac:dyDescent="0.25">
      <c r="A7" s="4"/>
      <c r="B7" s="4" t="s">
        <v>66</v>
      </c>
      <c r="C7" s="4"/>
      <c r="D7" s="4"/>
      <c r="E7" s="4"/>
      <c r="F7" s="4"/>
      <c r="G7" s="4">
        <v>493.23</v>
      </c>
      <c r="H7" s="12"/>
    </row>
    <row r="8" spans="1:8" x14ac:dyDescent="0.25">
      <c r="A8" s="4"/>
      <c r="B8" s="4" t="s">
        <v>136</v>
      </c>
      <c r="C8" s="4"/>
      <c r="D8" s="4"/>
      <c r="E8" s="4"/>
      <c r="F8" s="4"/>
      <c r="G8" s="5">
        <v>150658.18</v>
      </c>
      <c r="H8" s="12"/>
    </row>
    <row r="9" spans="1:8" x14ac:dyDescent="0.25">
      <c r="A9" s="4"/>
      <c r="B9" s="4" t="s">
        <v>68</v>
      </c>
      <c r="C9" s="4"/>
      <c r="D9" s="4"/>
      <c r="E9" s="4"/>
      <c r="F9" s="4"/>
      <c r="G9" s="29">
        <v>77202.42</v>
      </c>
      <c r="H9" s="18">
        <f>G7+G8+G9</f>
        <v>228353.83000000002</v>
      </c>
    </row>
    <row r="10" spans="1:8" x14ac:dyDescent="0.25">
      <c r="A10" s="4"/>
      <c r="B10" s="4"/>
      <c r="C10" s="4"/>
      <c r="D10" s="4"/>
      <c r="E10" s="4"/>
      <c r="F10" s="4"/>
      <c r="G10" s="4"/>
      <c r="H10" s="12"/>
    </row>
    <row r="11" spans="1:8" x14ac:dyDescent="0.25">
      <c r="A11" s="4" t="s">
        <v>14</v>
      </c>
      <c r="B11" s="4" t="s">
        <v>15</v>
      </c>
      <c r="C11" s="4"/>
      <c r="D11" s="4"/>
      <c r="E11" s="4"/>
      <c r="F11" s="13"/>
      <c r="G11" s="13"/>
      <c r="H11" s="12">
        <v>-5373.93</v>
      </c>
    </row>
    <row r="12" spans="1:8" x14ac:dyDescent="0.25">
      <c r="B12" s="4" t="s">
        <v>16</v>
      </c>
      <c r="C12" s="4"/>
      <c r="D12" s="4"/>
      <c r="E12" s="4"/>
      <c r="F12" s="4"/>
      <c r="G12" s="13"/>
      <c r="H12" s="12"/>
    </row>
    <row r="13" spans="1:8" x14ac:dyDescent="0.25">
      <c r="A13" s="4"/>
      <c r="B13" s="4" t="s">
        <v>57</v>
      </c>
      <c r="C13" s="4"/>
      <c r="D13" s="4"/>
      <c r="E13" s="4"/>
      <c r="F13" s="15"/>
      <c r="G13" s="13"/>
      <c r="H13" s="14"/>
    </row>
    <row r="14" spans="1:8" x14ac:dyDescent="0.25">
      <c r="A14" s="4"/>
      <c r="B14" s="4"/>
      <c r="C14" s="4"/>
      <c r="D14" s="4"/>
      <c r="E14" s="4"/>
      <c r="F14" s="15"/>
      <c r="G14" s="13"/>
      <c r="H14" s="14"/>
    </row>
    <row r="15" spans="1:8" x14ac:dyDescent="0.25">
      <c r="A15" s="2" t="s">
        <v>17</v>
      </c>
      <c r="B15" s="4" t="s">
        <v>18</v>
      </c>
      <c r="C15" s="4"/>
      <c r="D15" s="4"/>
      <c r="E15" s="4"/>
      <c r="F15" s="4"/>
      <c r="G15" s="4"/>
      <c r="H15" s="5">
        <v>0</v>
      </c>
    </row>
    <row r="16" spans="1:8" x14ac:dyDescent="0.25">
      <c r="A16" s="4"/>
      <c r="B16" s="4" t="s">
        <v>48</v>
      </c>
      <c r="C16" s="4"/>
      <c r="D16" s="4"/>
      <c r="E16" s="4"/>
      <c r="F16" s="4"/>
      <c r="G16" s="4"/>
      <c r="H16" s="5"/>
    </row>
    <row r="17" spans="1:12" x14ac:dyDescent="0.25">
      <c r="A17" s="4"/>
      <c r="B17" s="48"/>
      <c r="C17" s="4"/>
      <c r="D17" s="4"/>
      <c r="E17" s="4"/>
      <c r="F17" s="4"/>
      <c r="G17" s="4"/>
      <c r="H17" s="5"/>
    </row>
    <row r="18" spans="1:12" x14ac:dyDescent="0.25">
      <c r="A18" s="4"/>
      <c r="B18" s="4"/>
      <c r="C18" s="4"/>
      <c r="D18" s="4"/>
      <c r="E18" s="4"/>
      <c r="F18" s="4"/>
      <c r="G18" s="4"/>
      <c r="H18" s="5"/>
    </row>
    <row r="19" spans="1:12" ht="15.75" thickBot="1" x14ac:dyDescent="0.3">
      <c r="A19" s="4" t="s">
        <v>19</v>
      </c>
      <c r="B19" s="4"/>
      <c r="C19" s="4"/>
      <c r="D19" s="4"/>
      <c r="E19" s="4"/>
      <c r="F19" s="4"/>
      <c r="G19" s="8" t="s">
        <v>7</v>
      </c>
      <c r="H19" s="56">
        <f>SUM(H9:H18)</f>
        <v>222979.90000000002</v>
      </c>
    </row>
    <row r="20" spans="1:12" ht="15.75" thickTop="1" x14ac:dyDescent="0.25">
      <c r="A20" s="4"/>
      <c r="B20" s="4"/>
      <c r="C20" s="4"/>
      <c r="D20" s="4"/>
      <c r="E20" s="4"/>
      <c r="F20" s="4"/>
      <c r="G20" s="4"/>
      <c r="H20" s="5"/>
    </row>
    <row r="21" spans="1:12" x14ac:dyDescent="0.25">
      <c r="A21" s="4"/>
      <c r="B21" s="4"/>
      <c r="C21" s="4"/>
      <c r="D21" s="4"/>
      <c r="E21" s="4"/>
      <c r="F21" s="4"/>
      <c r="G21" s="4"/>
      <c r="H21" s="5"/>
    </row>
    <row r="22" spans="1:12" x14ac:dyDescent="0.25">
      <c r="A22" s="4" t="s">
        <v>58</v>
      </c>
      <c r="B22" s="4"/>
      <c r="C22" s="4"/>
      <c r="D22" s="4"/>
      <c r="E22" s="4"/>
      <c r="F22" s="4"/>
      <c r="G22" s="4"/>
      <c r="H22" s="17">
        <v>216459.65</v>
      </c>
    </row>
    <row r="23" spans="1:12" x14ac:dyDescent="0.25">
      <c r="A23" s="4"/>
      <c r="B23" s="4"/>
      <c r="C23" s="4"/>
      <c r="D23" s="4"/>
      <c r="E23" s="4"/>
      <c r="F23" s="4"/>
      <c r="G23" s="4"/>
      <c r="H23" s="4"/>
    </row>
    <row r="24" spans="1:12" x14ac:dyDescent="0.25">
      <c r="A24" s="4" t="s">
        <v>59</v>
      </c>
      <c r="B24" s="4"/>
      <c r="C24" s="4"/>
      <c r="D24" s="13"/>
      <c r="E24" s="4"/>
      <c r="F24" s="4"/>
      <c r="G24" s="16"/>
      <c r="H24" s="79">
        <v>-142373.48000000001</v>
      </c>
      <c r="I24" s="47"/>
      <c r="J24" s="47"/>
      <c r="K24" s="47"/>
      <c r="L24" s="47"/>
    </row>
    <row r="25" spans="1:12" x14ac:dyDescent="0.25">
      <c r="A25" s="4"/>
      <c r="B25" s="4"/>
      <c r="C25" s="4"/>
      <c r="D25" s="4"/>
      <c r="E25" s="7"/>
      <c r="F25" s="4"/>
      <c r="G25" s="16"/>
      <c r="H25" s="16"/>
    </row>
    <row r="26" spans="1:12" x14ac:dyDescent="0.25">
      <c r="A26" s="4" t="s">
        <v>12</v>
      </c>
      <c r="B26" s="4"/>
      <c r="C26" s="4"/>
      <c r="D26" s="7"/>
      <c r="E26" s="4"/>
      <c r="F26" s="4"/>
      <c r="G26" s="18"/>
      <c r="H26" s="57">
        <v>148893.73000000001</v>
      </c>
      <c r="I26" s="47"/>
      <c r="J26" s="47"/>
    </row>
    <row r="27" spans="1:12" x14ac:dyDescent="0.25">
      <c r="A27" s="4"/>
      <c r="B27" s="4"/>
      <c r="C27" s="4"/>
      <c r="D27" s="4"/>
      <c r="E27" s="4"/>
      <c r="F27" s="4"/>
    </row>
    <row r="28" spans="1:12" ht="15.75" thickBot="1" x14ac:dyDescent="0.3">
      <c r="A28" s="4" t="s">
        <v>60</v>
      </c>
      <c r="B28" s="15"/>
      <c r="C28" s="15"/>
      <c r="D28" s="12"/>
      <c r="E28" s="4"/>
      <c r="F28" s="4"/>
      <c r="G28" s="20" t="s">
        <v>7</v>
      </c>
      <c r="H28" s="56">
        <f>SUM(H21:H27)</f>
        <v>222979.9</v>
      </c>
    </row>
    <row r="29" spans="1:12" ht="15.75" thickTop="1" x14ac:dyDescent="0.25">
      <c r="A29" s="4"/>
      <c r="B29" s="4"/>
      <c r="C29" s="4"/>
      <c r="D29" s="12"/>
      <c r="E29" s="15"/>
      <c r="F29" s="4"/>
      <c r="G29" s="17"/>
      <c r="H29" s="5"/>
    </row>
    <row r="30" spans="1:12" x14ac:dyDescent="0.25">
      <c r="A30" s="4" t="s">
        <v>20</v>
      </c>
      <c r="B30" s="4"/>
      <c r="C30" s="4"/>
      <c r="D30" s="4" t="s">
        <v>8</v>
      </c>
      <c r="E30" s="4"/>
      <c r="F30" s="4"/>
    </row>
    <row r="32" spans="1:12" x14ac:dyDescent="0.25">
      <c r="A32" s="4" t="s">
        <v>20</v>
      </c>
      <c r="B32" s="4"/>
      <c r="C32" s="4"/>
      <c r="D32" s="4" t="s">
        <v>21</v>
      </c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 t="s">
        <v>22</v>
      </c>
      <c r="B34" s="4"/>
      <c r="C34" s="4"/>
      <c r="D34" s="21">
        <v>2016</v>
      </c>
      <c r="E34" s="4"/>
      <c r="F34" s="4"/>
    </row>
    <row r="35" spans="1:6" x14ac:dyDescent="0.25">
      <c r="A35" s="4"/>
      <c r="B35" s="4"/>
      <c r="C35" s="4"/>
      <c r="D35" s="4"/>
      <c r="E35" s="4"/>
      <c r="F35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29" workbookViewId="0">
      <selection activeCell="D44" sqref="D44"/>
    </sheetView>
  </sheetViews>
  <sheetFormatPr defaultRowHeight="15" x14ac:dyDescent="0.25"/>
  <cols>
    <col min="6" max="6" width="11" customWidth="1"/>
    <col min="7" max="7" width="9.140625" customWidth="1"/>
    <col min="8" max="8" width="12.140625" customWidth="1"/>
  </cols>
  <sheetData>
    <row r="1" spans="1:9" ht="20.25" x14ac:dyDescent="0.3">
      <c r="A1" s="60" t="s">
        <v>69</v>
      </c>
      <c r="B1" s="60"/>
      <c r="C1" s="60"/>
      <c r="D1" s="60"/>
      <c r="E1" s="60"/>
      <c r="F1" s="61"/>
      <c r="G1" s="61"/>
      <c r="H1" s="61"/>
    </row>
    <row r="2" spans="1:9" ht="15.75" x14ac:dyDescent="0.25">
      <c r="A2" s="23" t="s">
        <v>0</v>
      </c>
      <c r="B2" s="23"/>
      <c r="C2" s="23"/>
      <c r="D2" s="23"/>
      <c r="E2" s="23"/>
      <c r="F2" s="23"/>
      <c r="G2" s="24"/>
      <c r="H2" s="24"/>
    </row>
    <row r="3" spans="1:9" ht="15.75" x14ac:dyDescent="0.25">
      <c r="A3" s="23" t="s">
        <v>53</v>
      </c>
      <c r="B3" s="23"/>
      <c r="C3" s="23"/>
      <c r="D3" s="23"/>
      <c r="E3" s="23"/>
      <c r="F3" s="25"/>
      <c r="G3" s="26"/>
      <c r="H3" s="26"/>
    </row>
    <row r="5" spans="1:9" x14ac:dyDescent="0.25">
      <c r="A5" s="2" t="s">
        <v>1</v>
      </c>
      <c r="B5" s="2"/>
      <c r="C5" s="2"/>
      <c r="D5" s="2"/>
      <c r="E5" s="2"/>
      <c r="F5" s="2" t="s">
        <v>47</v>
      </c>
      <c r="G5" s="2"/>
      <c r="H5" s="2" t="s">
        <v>54</v>
      </c>
      <c r="I5" s="1"/>
    </row>
    <row r="6" spans="1:9" x14ac:dyDescent="0.25">
      <c r="A6" s="2"/>
      <c r="B6" s="2"/>
      <c r="C6" s="2"/>
      <c r="D6" s="2"/>
      <c r="E6" s="2"/>
      <c r="F6" s="2"/>
      <c r="G6" s="2"/>
      <c r="H6" s="2"/>
      <c r="I6" s="1"/>
    </row>
    <row r="7" spans="1:9" x14ac:dyDescent="0.25">
      <c r="A7" s="4" t="s">
        <v>71</v>
      </c>
      <c r="B7" s="4"/>
      <c r="C7" s="4"/>
      <c r="D7" s="2"/>
      <c r="E7" s="2"/>
      <c r="F7" s="5">
        <v>24251</v>
      </c>
      <c r="G7" s="2"/>
      <c r="H7" s="12">
        <v>24601</v>
      </c>
      <c r="I7" s="1"/>
    </row>
    <row r="8" spans="1:9" x14ac:dyDescent="0.25">
      <c r="A8" s="4" t="s">
        <v>78</v>
      </c>
      <c r="B8" s="4"/>
      <c r="C8" s="4"/>
      <c r="D8" s="2"/>
      <c r="E8" s="2"/>
      <c r="F8" s="5">
        <v>1749</v>
      </c>
      <c r="G8" s="2"/>
      <c r="H8" s="12">
        <v>1399</v>
      </c>
      <c r="I8" s="1"/>
    </row>
    <row r="9" spans="1:9" x14ac:dyDescent="0.25">
      <c r="A9" s="4" t="s">
        <v>72</v>
      </c>
      <c r="B9" s="4"/>
      <c r="C9" s="4"/>
      <c r="D9" s="2"/>
      <c r="E9" s="2"/>
      <c r="F9" s="5">
        <v>0</v>
      </c>
      <c r="G9" s="2"/>
      <c r="H9" s="5">
        <v>3083.7</v>
      </c>
      <c r="I9" s="1"/>
    </row>
    <row r="10" spans="1:9" x14ac:dyDescent="0.25">
      <c r="A10" s="4" t="s">
        <v>79</v>
      </c>
      <c r="B10" s="4"/>
      <c r="C10" s="4"/>
      <c r="D10" s="2"/>
      <c r="E10" s="2"/>
      <c r="F10" s="5">
        <v>339.99</v>
      </c>
      <c r="G10" s="2"/>
      <c r="H10" s="5">
        <v>355.21</v>
      </c>
      <c r="I10" s="1"/>
    </row>
    <row r="11" spans="1:9" x14ac:dyDescent="0.25">
      <c r="A11" s="4" t="s">
        <v>83</v>
      </c>
      <c r="B11" s="4"/>
      <c r="C11" s="4"/>
      <c r="D11" s="65"/>
      <c r="E11" s="2"/>
      <c r="F11" s="5">
        <v>83353.460000000006</v>
      </c>
      <c r="G11" s="2"/>
      <c r="H11" s="5">
        <v>86556.49</v>
      </c>
      <c r="I11" s="1"/>
    </row>
    <row r="12" spans="1:9" x14ac:dyDescent="0.25">
      <c r="A12" s="4" t="s">
        <v>86</v>
      </c>
      <c r="B12" s="4"/>
      <c r="C12" s="4"/>
      <c r="D12" s="65"/>
      <c r="E12" s="2"/>
      <c r="F12" s="5">
        <v>0</v>
      </c>
      <c r="G12" s="2"/>
      <c r="H12" s="5">
        <v>404.52</v>
      </c>
      <c r="I12" s="1"/>
    </row>
    <row r="13" spans="1:9" x14ac:dyDescent="0.25">
      <c r="A13" s="4" t="s">
        <v>80</v>
      </c>
      <c r="B13" s="4"/>
      <c r="C13" s="4"/>
      <c r="D13" s="65"/>
      <c r="E13" s="2"/>
      <c r="F13" s="5">
        <v>755</v>
      </c>
      <c r="G13" s="2"/>
      <c r="H13" s="5">
        <v>755</v>
      </c>
      <c r="I13" s="1"/>
    </row>
    <row r="14" spans="1:9" x14ac:dyDescent="0.25">
      <c r="A14" s="4" t="s">
        <v>74</v>
      </c>
      <c r="B14" s="4"/>
      <c r="C14" s="4"/>
      <c r="D14" s="65"/>
      <c r="E14" s="2"/>
      <c r="F14" s="5">
        <v>5</v>
      </c>
      <c r="G14" s="2"/>
      <c r="H14" s="5">
        <v>5</v>
      </c>
      <c r="I14" s="1"/>
    </row>
    <row r="15" spans="1:9" x14ac:dyDescent="0.25">
      <c r="A15" s="4" t="s">
        <v>84</v>
      </c>
      <c r="B15" s="4"/>
      <c r="C15" s="4"/>
      <c r="D15" s="2"/>
      <c r="E15" s="2"/>
      <c r="F15" s="5">
        <v>7260.94</v>
      </c>
      <c r="G15" s="2"/>
      <c r="H15" s="5">
        <v>6828.8</v>
      </c>
      <c r="I15" s="1"/>
    </row>
    <row r="16" spans="1:9" x14ac:dyDescent="0.25">
      <c r="A16" s="4" t="s">
        <v>77</v>
      </c>
      <c r="B16" s="4"/>
      <c r="C16" s="4"/>
      <c r="D16" s="2"/>
      <c r="E16" s="2"/>
      <c r="F16" s="5">
        <v>6129</v>
      </c>
      <c r="G16" s="2"/>
      <c r="H16" s="5">
        <v>7260</v>
      </c>
      <c r="I16" s="1"/>
    </row>
    <row r="17" spans="1:13" x14ac:dyDescent="0.25">
      <c r="A17" s="4" t="s">
        <v>73</v>
      </c>
      <c r="C17" s="4"/>
      <c r="D17" s="2"/>
      <c r="E17" s="2"/>
      <c r="F17" s="5">
        <v>732.51</v>
      </c>
      <c r="G17" s="2"/>
      <c r="H17" s="5">
        <v>305.16000000000003</v>
      </c>
      <c r="I17" s="1"/>
    </row>
    <row r="18" spans="1:13" x14ac:dyDescent="0.25">
      <c r="A18" s="4" t="s">
        <v>97</v>
      </c>
      <c r="B18" s="4"/>
      <c r="C18" s="4"/>
      <c r="D18" s="4"/>
      <c r="E18" s="2"/>
      <c r="F18" s="5">
        <v>2988.3</v>
      </c>
      <c r="G18" s="2"/>
      <c r="H18" s="5">
        <v>2593.6999999999998</v>
      </c>
      <c r="I18" s="1"/>
    </row>
    <row r="19" spans="1:13" x14ac:dyDescent="0.25">
      <c r="A19" s="4" t="s">
        <v>96</v>
      </c>
      <c r="B19" s="4"/>
      <c r="C19" s="4"/>
      <c r="D19" s="4"/>
      <c r="E19" s="2"/>
      <c r="F19" s="5">
        <v>545</v>
      </c>
      <c r="G19" s="2"/>
      <c r="H19" s="5">
        <v>930</v>
      </c>
      <c r="I19" s="1"/>
    </row>
    <row r="20" spans="1:13" x14ac:dyDescent="0.25">
      <c r="A20" s="4" t="s">
        <v>85</v>
      </c>
      <c r="B20" s="4"/>
      <c r="C20" s="4"/>
      <c r="D20" s="2"/>
      <c r="E20" s="2"/>
      <c r="F20" s="5">
        <v>0</v>
      </c>
      <c r="G20" s="2"/>
      <c r="H20" s="5">
        <v>5500</v>
      </c>
      <c r="I20" s="1"/>
    </row>
    <row r="21" spans="1:13" x14ac:dyDescent="0.25">
      <c r="A21" s="4" t="s">
        <v>76</v>
      </c>
      <c r="B21" s="4"/>
      <c r="C21" s="4"/>
      <c r="D21" s="4"/>
      <c r="E21" s="4"/>
      <c r="F21" s="12">
        <v>0</v>
      </c>
      <c r="G21" s="4"/>
      <c r="H21" s="12">
        <v>2893</v>
      </c>
    </row>
    <row r="22" spans="1:13" x14ac:dyDescent="0.25">
      <c r="A22" s="4" t="s">
        <v>82</v>
      </c>
      <c r="B22" s="4"/>
      <c r="C22" s="4"/>
      <c r="D22" s="4"/>
      <c r="E22" s="4"/>
      <c r="F22" s="12">
        <v>730</v>
      </c>
      <c r="G22" s="4"/>
      <c r="H22" s="12">
        <v>124.05</v>
      </c>
      <c r="I22" s="47"/>
    </row>
    <row r="23" spans="1:13" x14ac:dyDescent="0.25">
      <c r="A23" s="4" t="s">
        <v>87</v>
      </c>
      <c r="B23" s="4"/>
      <c r="C23" s="4"/>
      <c r="D23" s="4"/>
      <c r="E23" s="4"/>
      <c r="F23" s="12">
        <v>4178.1000000000004</v>
      </c>
      <c r="G23" s="4"/>
      <c r="H23" s="12">
        <v>5228.71</v>
      </c>
    </row>
    <row r="24" spans="1:13" ht="15.75" thickBot="1" x14ac:dyDescent="0.3">
      <c r="A24" s="4"/>
      <c r="B24" s="4"/>
      <c r="C24" s="4"/>
      <c r="D24" s="4"/>
      <c r="E24" s="8" t="s">
        <v>7</v>
      </c>
      <c r="F24" s="66">
        <f>SUM(F7:F23)</f>
        <v>133017.30000000002</v>
      </c>
      <c r="G24" s="4"/>
      <c r="H24" s="66">
        <f>SUM(H7:H23)</f>
        <v>148823.34000000003</v>
      </c>
    </row>
    <row r="25" spans="1:13" ht="15.75" thickTop="1" x14ac:dyDescent="0.25">
      <c r="A25" s="2" t="s">
        <v>2</v>
      </c>
      <c r="B25" s="2"/>
      <c r="C25" s="4"/>
      <c r="D25" s="4"/>
      <c r="E25" s="4"/>
      <c r="F25" s="14"/>
      <c r="G25" s="4"/>
      <c r="H25" s="14"/>
    </row>
    <row r="26" spans="1:13" x14ac:dyDescent="0.25">
      <c r="A26" s="4"/>
      <c r="B26" s="4"/>
      <c r="C26" s="4"/>
      <c r="D26" s="4"/>
      <c r="E26" s="4"/>
      <c r="F26" s="14"/>
      <c r="G26" s="4"/>
      <c r="H26" s="14"/>
      <c r="L26" s="12"/>
    </row>
    <row r="27" spans="1:13" x14ac:dyDescent="0.25">
      <c r="A27" s="4" t="s">
        <v>3</v>
      </c>
      <c r="B27" s="4"/>
      <c r="C27" s="4"/>
      <c r="D27" s="4"/>
      <c r="E27" s="4"/>
      <c r="F27" s="12">
        <v>36018.639999999999</v>
      </c>
      <c r="G27" s="4"/>
      <c r="H27" s="12">
        <v>56668.01</v>
      </c>
      <c r="L27" s="12"/>
    </row>
    <row r="28" spans="1:13" x14ac:dyDescent="0.25">
      <c r="A28" s="4" t="s">
        <v>4</v>
      </c>
      <c r="B28" s="4"/>
      <c r="C28" s="4"/>
      <c r="D28" s="4"/>
      <c r="E28" s="4"/>
      <c r="F28" s="12">
        <v>7647.56</v>
      </c>
      <c r="G28" s="4"/>
      <c r="H28" s="12">
        <v>12723.48</v>
      </c>
      <c r="L28" s="58"/>
      <c r="M28" s="12"/>
    </row>
    <row r="29" spans="1:13" x14ac:dyDescent="0.25">
      <c r="A29" s="4" t="s">
        <v>88</v>
      </c>
      <c r="B29" s="4"/>
      <c r="C29" s="4"/>
      <c r="D29" s="4"/>
      <c r="E29" s="4"/>
      <c r="F29" s="12">
        <v>323.49</v>
      </c>
      <c r="G29" s="4"/>
      <c r="H29" s="12">
        <v>345.11</v>
      </c>
      <c r="I29" s="47"/>
    </row>
    <row r="30" spans="1:13" x14ac:dyDescent="0.25">
      <c r="A30" s="4" t="s">
        <v>89</v>
      </c>
      <c r="B30" s="4"/>
      <c r="C30" s="4"/>
      <c r="D30" s="4"/>
      <c r="E30" s="4"/>
      <c r="F30" s="12">
        <v>1520.1</v>
      </c>
      <c r="G30" s="4"/>
      <c r="H30" s="12">
        <v>2063.89</v>
      </c>
      <c r="I30" s="47"/>
    </row>
    <row r="31" spans="1:13" x14ac:dyDescent="0.25">
      <c r="A31" s="4" t="s">
        <v>90</v>
      </c>
      <c r="B31" s="4"/>
      <c r="C31" s="4"/>
      <c r="D31" s="4"/>
      <c r="E31" s="4"/>
      <c r="F31" s="12">
        <v>1785</v>
      </c>
      <c r="G31" s="4"/>
      <c r="H31" s="12">
        <v>1805</v>
      </c>
      <c r="I31" s="47"/>
    </row>
    <row r="32" spans="1:13" x14ac:dyDescent="0.25">
      <c r="A32" s="4" t="s">
        <v>98</v>
      </c>
      <c r="B32" s="4"/>
      <c r="C32" s="4"/>
      <c r="D32" s="4"/>
      <c r="E32" s="4"/>
      <c r="F32" s="12">
        <v>896</v>
      </c>
      <c r="G32" s="4"/>
      <c r="H32" s="12">
        <v>1024</v>
      </c>
      <c r="I32" s="47"/>
    </row>
    <row r="33" spans="1:13" x14ac:dyDescent="0.25">
      <c r="A33" s="4" t="s">
        <v>99</v>
      </c>
      <c r="B33" s="4"/>
      <c r="C33" s="4"/>
      <c r="D33" s="4"/>
      <c r="E33" s="4"/>
      <c r="F33" s="12">
        <v>1429.92</v>
      </c>
      <c r="G33" s="4"/>
      <c r="H33" s="12">
        <v>1883.63</v>
      </c>
      <c r="I33" s="47"/>
    </row>
    <row r="34" spans="1:13" x14ac:dyDescent="0.25">
      <c r="A34" s="4" t="s">
        <v>100</v>
      </c>
      <c r="B34" s="4"/>
      <c r="C34" s="4"/>
      <c r="D34" s="4"/>
      <c r="E34" s="4"/>
      <c r="F34" s="12">
        <v>5652</v>
      </c>
      <c r="G34" s="4"/>
      <c r="H34" s="12">
        <v>5760</v>
      </c>
      <c r="I34" s="47"/>
    </row>
    <row r="35" spans="1:13" x14ac:dyDescent="0.25">
      <c r="A35" s="4" t="s">
        <v>101</v>
      </c>
      <c r="B35" s="4"/>
      <c r="C35" s="4"/>
      <c r="D35" s="4"/>
      <c r="E35" s="4"/>
      <c r="F35" s="12">
        <v>4215.09</v>
      </c>
      <c r="G35" s="4"/>
      <c r="H35" s="12">
        <v>8820.86</v>
      </c>
      <c r="I35" s="47"/>
    </row>
    <row r="36" spans="1:13" x14ac:dyDescent="0.25">
      <c r="A36" s="4" t="s">
        <v>76</v>
      </c>
      <c r="B36" s="4"/>
      <c r="C36" s="4"/>
      <c r="D36" s="4"/>
      <c r="E36" s="4"/>
      <c r="F36" s="12">
        <v>0</v>
      </c>
      <c r="G36" s="4"/>
      <c r="H36" s="12">
        <v>2893</v>
      </c>
      <c r="I36" s="47"/>
    </row>
    <row r="37" spans="1:13" x14ac:dyDescent="0.25">
      <c r="A37" s="4" t="s">
        <v>91</v>
      </c>
      <c r="B37" s="4"/>
      <c r="C37" s="4"/>
      <c r="D37" s="4"/>
      <c r="E37" s="4"/>
      <c r="F37" s="12">
        <v>3060</v>
      </c>
      <c r="G37" s="4"/>
      <c r="H37" s="12">
        <v>5750</v>
      </c>
      <c r="I37" s="47"/>
    </row>
    <row r="38" spans="1:13" x14ac:dyDescent="0.25">
      <c r="A38" s="4" t="s">
        <v>75</v>
      </c>
      <c r="B38" s="4"/>
      <c r="C38" s="4"/>
      <c r="D38" s="4"/>
      <c r="E38" s="4"/>
      <c r="F38" s="12">
        <v>523.29</v>
      </c>
      <c r="G38" s="4"/>
      <c r="H38" s="12">
        <v>1079.31</v>
      </c>
      <c r="I38" s="47"/>
    </row>
    <row r="39" spans="1:13" x14ac:dyDescent="0.25">
      <c r="A39" s="4" t="s">
        <v>95</v>
      </c>
      <c r="B39" s="4"/>
      <c r="C39" s="4"/>
      <c r="D39" s="4"/>
      <c r="E39" s="4"/>
      <c r="F39" s="12">
        <v>6284.22</v>
      </c>
      <c r="G39" s="4"/>
      <c r="H39" s="12">
        <v>4629.93</v>
      </c>
      <c r="I39" s="47"/>
    </row>
    <row r="40" spans="1:13" x14ac:dyDescent="0.25">
      <c r="A40" s="4" t="s">
        <v>94</v>
      </c>
      <c r="B40" s="4"/>
      <c r="C40" s="4"/>
      <c r="D40" s="4"/>
      <c r="E40" s="4"/>
      <c r="F40" s="12">
        <v>2280.73</v>
      </c>
      <c r="G40" s="4"/>
      <c r="H40" s="12">
        <v>1398.06</v>
      </c>
      <c r="M40" s="58"/>
    </row>
    <row r="41" spans="1:13" x14ac:dyDescent="0.25">
      <c r="A41" s="4" t="s">
        <v>92</v>
      </c>
      <c r="B41" s="4"/>
      <c r="C41" s="4"/>
      <c r="D41" s="4"/>
      <c r="E41" s="4"/>
      <c r="F41" s="12">
        <v>5500</v>
      </c>
      <c r="G41" s="4"/>
      <c r="H41" s="12">
        <v>10500</v>
      </c>
    </row>
    <row r="42" spans="1:13" x14ac:dyDescent="0.25">
      <c r="A42" s="4" t="s">
        <v>93</v>
      </c>
      <c r="B42" s="4"/>
      <c r="C42" s="4"/>
      <c r="D42" s="4"/>
      <c r="E42" s="4"/>
      <c r="F42" s="12">
        <v>7192.4</v>
      </c>
      <c r="G42" s="4"/>
      <c r="H42" s="12">
        <v>9735.14</v>
      </c>
    </row>
    <row r="43" spans="1:13" x14ac:dyDescent="0.25">
      <c r="A43" s="4" t="s">
        <v>103</v>
      </c>
      <c r="B43" s="4"/>
      <c r="C43" s="4"/>
      <c r="D43" s="4"/>
      <c r="E43" s="4"/>
      <c r="F43" s="12">
        <v>0</v>
      </c>
      <c r="G43" s="4"/>
      <c r="H43" s="12">
        <v>5373.93</v>
      </c>
    </row>
    <row r="44" spans="1:13" x14ac:dyDescent="0.25">
      <c r="A44" s="4" t="s">
        <v>73</v>
      </c>
      <c r="B44" s="4"/>
      <c r="C44" s="4"/>
      <c r="D44" s="4"/>
      <c r="E44" s="4"/>
      <c r="F44" s="12">
        <v>3708.97</v>
      </c>
      <c r="G44" s="4"/>
      <c r="H44" s="12">
        <v>3487.37</v>
      </c>
    </row>
    <row r="45" spans="1:13" x14ac:dyDescent="0.25">
      <c r="A45" s="4" t="s">
        <v>102</v>
      </c>
      <c r="B45" s="4"/>
      <c r="C45" s="4"/>
      <c r="D45" s="4"/>
      <c r="E45" s="4"/>
      <c r="F45" s="12">
        <v>3375.47</v>
      </c>
      <c r="G45" s="4"/>
      <c r="H45" s="12">
        <v>6362.37</v>
      </c>
    </row>
    <row r="46" spans="1:13" ht="15.75" thickBot="1" x14ac:dyDescent="0.3">
      <c r="A46" s="4"/>
      <c r="B46" s="4"/>
      <c r="C46" s="4"/>
      <c r="D46" s="4"/>
      <c r="E46" s="8" t="s">
        <v>7</v>
      </c>
      <c r="F46" s="66">
        <f>SUM(F27:F45)</f>
        <v>91412.879999999976</v>
      </c>
      <c r="G46" s="4"/>
      <c r="H46" s="66">
        <f>SUM(H27:H45)</f>
        <v>142303.09</v>
      </c>
    </row>
    <row r="47" spans="1:13" ht="15.75" thickTop="1" x14ac:dyDescent="0.25">
      <c r="A47" s="4"/>
      <c r="B47" s="4"/>
      <c r="C47" s="4"/>
      <c r="D47" s="4"/>
      <c r="E47" s="4"/>
      <c r="F47" s="5"/>
      <c r="G47" s="4"/>
      <c r="H47" s="5"/>
    </row>
    <row r="48" spans="1:13" x14ac:dyDescent="0.25">
      <c r="A48" s="4"/>
      <c r="B48" s="4"/>
      <c r="C48" s="4"/>
      <c r="D48" s="4"/>
      <c r="E48" s="4"/>
      <c r="F48" s="5"/>
      <c r="G48" s="4"/>
      <c r="H48" s="5"/>
    </row>
    <row r="49" spans="1:8" x14ac:dyDescent="0.25">
      <c r="A49" s="4"/>
      <c r="B49" s="4"/>
      <c r="C49" s="4"/>
      <c r="D49" s="4"/>
      <c r="E49" s="4"/>
      <c r="F49" s="5"/>
      <c r="G49" s="4"/>
      <c r="H49" s="5"/>
    </row>
    <row r="50" spans="1:8" x14ac:dyDescent="0.25">
      <c r="A50" s="4" t="s">
        <v>5</v>
      </c>
      <c r="B50" s="4"/>
      <c r="C50" s="4"/>
      <c r="D50" s="4"/>
      <c r="E50" s="4"/>
      <c r="F50" s="12">
        <v>174855.23</v>
      </c>
      <c r="G50" s="4"/>
      <c r="H50" s="68">
        <v>216459.65</v>
      </c>
    </row>
    <row r="51" spans="1:8" x14ac:dyDescent="0.25">
      <c r="A51" s="4" t="s">
        <v>6</v>
      </c>
      <c r="B51" s="4"/>
      <c r="C51" s="4"/>
      <c r="D51" s="4"/>
      <c r="E51" s="4"/>
      <c r="F51" s="50">
        <f>F24</f>
        <v>133017.30000000002</v>
      </c>
      <c r="G51" s="4"/>
      <c r="H51" s="69">
        <f>H24</f>
        <v>148823.34000000003</v>
      </c>
    </row>
    <row r="52" spans="1:8" x14ac:dyDescent="0.25">
      <c r="A52" s="4"/>
      <c r="B52" s="4"/>
      <c r="C52" s="4"/>
      <c r="D52" s="4"/>
      <c r="E52" s="4"/>
      <c r="F52" s="12"/>
      <c r="G52" s="4"/>
      <c r="H52" s="18"/>
    </row>
    <row r="53" spans="1:8" x14ac:dyDescent="0.25">
      <c r="A53" s="4" t="s">
        <v>29</v>
      </c>
      <c r="B53" s="4"/>
      <c r="C53" s="4"/>
      <c r="D53" s="4"/>
      <c r="E53" s="4"/>
      <c r="F53" s="12">
        <v>-91412.88</v>
      </c>
      <c r="G53" s="4"/>
      <c r="H53" s="18">
        <v>-142303.09</v>
      </c>
    </row>
    <row r="54" spans="1:8" ht="15.75" thickBot="1" x14ac:dyDescent="0.3">
      <c r="A54" s="4"/>
      <c r="B54" s="4"/>
      <c r="C54" s="4"/>
      <c r="D54" s="4"/>
      <c r="E54" s="8" t="s">
        <v>7</v>
      </c>
      <c r="F54" s="46">
        <f>SUM(F50:F53)</f>
        <v>216459.65000000002</v>
      </c>
      <c r="G54" s="4"/>
      <c r="H54" s="67">
        <f>SUM(H50:H53)</f>
        <v>222979.9</v>
      </c>
    </row>
    <row r="55" spans="1:8" ht="15.75" thickTop="1" x14ac:dyDescent="0.25">
      <c r="A55" s="4"/>
      <c r="B55" s="4"/>
      <c r="C55" s="4"/>
      <c r="D55" s="4"/>
      <c r="E55" s="8"/>
      <c r="F55" s="7"/>
      <c r="G55" s="4"/>
      <c r="H55" s="4"/>
    </row>
    <row r="56" spans="1:8" x14ac:dyDescent="0.25">
      <c r="A56" s="2" t="s">
        <v>23</v>
      </c>
      <c r="B56" s="2"/>
      <c r="C56" s="2"/>
      <c r="D56" s="2"/>
      <c r="E56" s="22"/>
      <c r="F56" s="7"/>
      <c r="G56" s="4"/>
      <c r="H56" s="4"/>
    </row>
    <row r="57" spans="1:8" x14ac:dyDescent="0.25">
      <c r="A57" s="4" t="s">
        <v>24</v>
      </c>
      <c r="B57" s="4"/>
      <c r="C57" s="4"/>
      <c r="D57" s="4"/>
      <c r="E57" s="8"/>
      <c r="F57" s="7"/>
      <c r="G57" s="15"/>
      <c r="H57" s="12">
        <f>'Sheet 2'!G7</f>
        <v>493.23</v>
      </c>
    </row>
    <row r="58" spans="1:8" x14ac:dyDescent="0.25">
      <c r="A58" s="4" t="s">
        <v>67</v>
      </c>
      <c r="B58" s="4"/>
      <c r="C58" s="4"/>
      <c r="D58" s="4"/>
      <c r="E58" s="8"/>
      <c r="F58" s="7"/>
      <c r="G58" s="15"/>
      <c r="H58" s="12">
        <f>'Sheet 2'!G8</f>
        <v>150658.18</v>
      </c>
    </row>
    <row r="59" spans="1:8" x14ac:dyDescent="0.25">
      <c r="A59" s="4" t="s">
        <v>68</v>
      </c>
      <c r="B59" s="4"/>
      <c r="C59" s="4"/>
      <c r="D59" s="4"/>
      <c r="E59" s="8"/>
      <c r="F59" s="7"/>
      <c r="G59" s="15"/>
      <c r="H59" s="12">
        <f>'Sheet 2'!G9</f>
        <v>77202.42</v>
      </c>
    </row>
    <row r="60" spans="1:8" x14ac:dyDescent="0.25">
      <c r="A60" s="4" t="s">
        <v>27</v>
      </c>
      <c r="B60" s="4"/>
      <c r="C60" s="4"/>
      <c r="D60" s="4"/>
      <c r="E60" s="8"/>
      <c r="F60" s="7"/>
      <c r="G60" s="49"/>
      <c r="H60" s="12">
        <f>'Sheet 2'!H11</f>
        <v>-5373.93</v>
      </c>
    </row>
    <row r="61" spans="1:8" x14ac:dyDescent="0.25">
      <c r="A61" s="4" t="s">
        <v>26</v>
      </c>
      <c r="B61" s="4"/>
      <c r="C61" s="4"/>
      <c r="D61" s="4"/>
      <c r="E61" s="8"/>
      <c r="F61" s="7"/>
      <c r="G61" s="15"/>
      <c r="H61" s="12">
        <v>0</v>
      </c>
    </row>
    <row r="62" spans="1:8" x14ac:dyDescent="0.25">
      <c r="A62" s="4"/>
      <c r="B62" s="4"/>
      <c r="C62" s="4"/>
      <c r="D62" s="4"/>
      <c r="E62" s="8"/>
      <c r="F62" s="7"/>
      <c r="G62" s="4"/>
      <c r="H62" s="5"/>
    </row>
    <row r="63" spans="1:8" ht="15.75" thickBot="1" x14ac:dyDescent="0.3">
      <c r="A63" s="2" t="s">
        <v>25</v>
      </c>
      <c r="B63" s="2"/>
      <c r="C63" s="4"/>
      <c r="D63" s="4"/>
      <c r="E63" s="8"/>
      <c r="F63" s="7"/>
      <c r="G63" s="8" t="s">
        <v>7</v>
      </c>
      <c r="H63" s="56">
        <f>SUM(H57:H61)</f>
        <v>222979.90000000002</v>
      </c>
    </row>
    <row r="64" spans="1:8" ht="15.75" thickTop="1" x14ac:dyDescent="0.25">
      <c r="A64" s="4"/>
      <c r="B64" s="4"/>
      <c r="C64" s="4"/>
      <c r="D64" s="4"/>
      <c r="E64" s="8"/>
      <c r="F64" s="7"/>
      <c r="G64" s="4"/>
      <c r="H64" s="4"/>
    </row>
    <row r="65" spans="1:8" x14ac:dyDescent="0.25">
      <c r="A65" s="4" t="s">
        <v>28</v>
      </c>
      <c r="B65" s="4"/>
      <c r="C65" s="4"/>
      <c r="D65" s="4"/>
      <c r="E65" s="8" t="s">
        <v>8</v>
      </c>
      <c r="F65" s="7"/>
      <c r="G65" s="4"/>
      <c r="H65" s="4"/>
    </row>
    <row r="66" spans="1:8" x14ac:dyDescent="0.25">
      <c r="A66" s="4"/>
      <c r="B66" s="4"/>
      <c r="C66" s="4"/>
      <c r="D66" s="4"/>
      <c r="E66" s="8"/>
      <c r="F66" s="7"/>
      <c r="G66" s="4"/>
      <c r="H66" s="4"/>
    </row>
    <row r="67" spans="1:8" x14ac:dyDescent="0.25">
      <c r="A67" s="4" t="s">
        <v>28</v>
      </c>
      <c r="E67" s="4" t="s">
        <v>9</v>
      </c>
      <c r="F67" s="5"/>
      <c r="G67" s="4"/>
    </row>
    <row r="68" spans="1:8" x14ac:dyDescent="0.25">
      <c r="B68" s="4"/>
      <c r="C68" s="4"/>
      <c r="D68" s="4"/>
      <c r="E68" s="10"/>
    </row>
    <row r="69" spans="1:8" x14ac:dyDescent="0.25">
      <c r="A69" s="4" t="s">
        <v>10</v>
      </c>
      <c r="E69" s="21">
        <v>2016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41" workbookViewId="0">
      <selection activeCell="A64" sqref="A64"/>
    </sheetView>
  </sheetViews>
  <sheetFormatPr defaultRowHeight="15" x14ac:dyDescent="0.25"/>
  <cols>
    <col min="8" max="8" width="11.28515625" bestFit="1" customWidth="1"/>
  </cols>
  <sheetData>
    <row r="1" spans="1:9" ht="20.25" x14ac:dyDescent="0.3">
      <c r="A1" s="60" t="s">
        <v>70</v>
      </c>
      <c r="B1" s="60"/>
      <c r="C1" s="60"/>
      <c r="D1" s="60"/>
      <c r="E1" s="60"/>
      <c r="F1" s="60"/>
      <c r="G1" s="60"/>
      <c r="H1" s="60"/>
      <c r="I1" s="4"/>
    </row>
    <row r="2" spans="1:9" ht="15.75" x14ac:dyDescent="0.25">
      <c r="A2" s="64" t="s">
        <v>104</v>
      </c>
      <c r="B2" s="64"/>
      <c r="C2" s="64"/>
      <c r="D2" s="64"/>
      <c r="E2" s="64"/>
      <c r="F2" s="64"/>
      <c r="G2" s="64"/>
      <c r="H2" s="64"/>
      <c r="I2" s="4"/>
    </row>
    <row r="3" spans="1:9" ht="15.75" x14ac:dyDescent="0.25">
      <c r="A3" s="64" t="s">
        <v>30</v>
      </c>
      <c r="B3" s="64"/>
      <c r="C3" s="64"/>
      <c r="D3" s="64"/>
      <c r="E3" s="64"/>
      <c r="F3" s="64"/>
      <c r="G3" s="64"/>
      <c r="H3" s="64"/>
      <c r="I3" s="4"/>
    </row>
    <row r="4" spans="1:9" ht="15.75" x14ac:dyDescent="0.25">
      <c r="A4" s="64"/>
      <c r="B4" s="64"/>
      <c r="C4" s="64"/>
      <c r="D4" s="64"/>
      <c r="E4" s="64"/>
      <c r="F4" s="64"/>
      <c r="G4" s="64"/>
      <c r="H4" s="64"/>
      <c r="I4" s="4"/>
    </row>
    <row r="5" spans="1:9" x14ac:dyDescent="0.25">
      <c r="A5" s="2" t="s">
        <v>31</v>
      </c>
      <c r="B5" s="2"/>
      <c r="C5" s="4"/>
      <c r="D5" s="4"/>
      <c r="E5" s="4"/>
      <c r="F5" s="4"/>
      <c r="G5" s="4"/>
      <c r="H5" s="4"/>
      <c r="I5" s="4"/>
    </row>
    <row r="6" spans="1:9" x14ac:dyDescent="0.25">
      <c r="A6" s="4" t="s">
        <v>32</v>
      </c>
      <c r="B6" s="4"/>
      <c r="C6" s="4"/>
      <c r="D6" s="4"/>
      <c r="E6" s="4"/>
      <c r="F6" s="4"/>
      <c r="G6" s="4"/>
      <c r="H6" s="4"/>
      <c r="I6" s="4"/>
    </row>
    <row r="7" spans="1:9" x14ac:dyDescent="0.25">
      <c r="A7" s="4" t="s">
        <v>145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 t="s">
        <v>46</v>
      </c>
      <c r="B9" s="4"/>
      <c r="C9" s="4"/>
      <c r="D9" s="4"/>
      <c r="E9" s="4"/>
      <c r="F9" s="5"/>
      <c r="G9" s="4"/>
      <c r="H9" s="4"/>
      <c r="I9" s="4"/>
    </row>
    <row r="10" spans="1:9" x14ac:dyDescent="0.25">
      <c r="A10" s="70" t="s">
        <v>109</v>
      </c>
      <c r="B10" s="4"/>
      <c r="C10" s="4"/>
      <c r="D10" s="4"/>
      <c r="E10" s="4"/>
      <c r="F10" s="5"/>
      <c r="G10" s="4"/>
      <c r="H10" s="5"/>
      <c r="I10" s="4"/>
    </row>
    <row r="11" spans="1:9" x14ac:dyDescent="0.25">
      <c r="A11" s="4" t="s">
        <v>108</v>
      </c>
      <c r="B11" s="4"/>
      <c r="C11" s="4"/>
      <c r="D11" s="4"/>
      <c r="E11" s="4"/>
      <c r="F11" s="5"/>
      <c r="G11" s="4"/>
      <c r="H11" s="5">
        <v>1</v>
      </c>
      <c r="I11" s="4"/>
    </row>
    <row r="12" spans="1:9" x14ac:dyDescent="0.25">
      <c r="A12" s="4" t="s">
        <v>105</v>
      </c>
      <c r="B12" s="4"/>
      <c r="C12" s="4"/>
      <c r="D12" s="4"/>
      <c r="E12" s="4"/>
      <c r="F12" s="5"/>
      <c r="G12" s="4"/>
      <c r="H12" s="5">
        <v>1</v>
      </c>
      <c r="I12" s="4"/>
    </row>
    <row r="13" spans="1:9" x14ac:dyDescent="0.25">
      <c r="A13" s="4" t="s">
        <v>134</v>
      </c>
      <c r="B13" s="4"/>
      <c r="C13" s="4"/>
      <c r="D13" s="4"/>
      <c r="E13" s="4"/>
      <c r="F13" s="5"/>
      <c r="G13" s="4"/>
      <c r="H13" s="5">
        <v>1</v>
      </c>
      <c r="I13" s="4"/>
    </row>
    <row r="14" spans="1:9" x14ac:dyDescent="0.25">
      <c r="A14" s="4" t="s">
        <v>95</v>
      </c>
      <c r="B14" s="4"/>
      <c r="C14" s="4"/>
      <c r="D14" s="4"/>
      <c r="E14" s="4"/>
      <c r="F14" s="5"/>
      <c r="G14" s="4"/>
      <c r="H14" s="5">
        <v>1</v>
      </c>
      <c r="I14" s="4"/>
    </row>
    <row r="15" spans="1:9" x14ac:dyDescent="0.25">
      <c r="A15" s="4" t="s">
        <v>75</v>
      </c>
      <c r="B15" s="4"/>
      <c r="C15" s="4"/>
      <c r="D15" s="4"/>
      <c r="E15" s="4"/>
      <c r="F15" s="5"/>
      <c r="G15" s="4"/>
      <c r="H15" s="5">
        <v>1</v>
      </c>
      <c r="I15" s="4"/>
    </row>
    <row r="16" spans="1:9" x14ac:dyDescent="0.25">
      <c r="A16" s="4" t="s">
        <v>135</v>
      </c>
      <c r="B16" s="4"/>
      <c r="C16" s="4"/>
      <c r="D16" s="4"/>
      <c r="E16" s="4"/>
      <c r="F16" s="5"/>
      <c r="G16" s="4"/>
      <c r="H16" s="5">
        <v>1</v>
      </c>
      <c r="I16" s="4"/>
    </row>
    <row r="17" spans="1:9" x14ac:dyDescent="0.25">
      <c r="A17" s="4" t="s">
        <v>81</v>
      </c>
      <c r="B17" s="4"/>
      <c r="C17" s="4"/>
      <c r="D17" s="4"/>
      <c r="E17" s="4"/>
      <c r="F17" s="5"/>
      <c r="G17" s="4"/>
      <c r="H17" s="5">
        <v>1</v>
      </c>
      <c r="I17" s="4"/>
    </row>
    <row r="18" spans="1:9" x14ac:dyDescent="0.25">
      <c r="A18" s="4" t="s">
        <v>106</v>
      </c>
      <c r="B18" s="4"/>
      <c r="C18" s="4"/>
      <c r="D18" s="4"/>
      <c r="E18" s="4"/>
      <c r="F18" s="5"/>
      <c r="G18" s="4"/>
      <c r="H18" s="5">
        <v>1</v>
      </c>
      <c r="I18" s="4"/>
    </row>
    <row r="19" spans="1:9" x14ac:dyDescent="0.25">
      <c r="A19" s="4" t="s">
        <v>107</v>
      </c>
      <c r="B19" s="4"/>
      <c r="C19" s="4"/>
      <c r="D19" s="4"/>
      <c r="E19" s="4"/>
      <c r="F19" s="5"/>
      <c r="G19" s="4"/>
      <c r="H19" s="5">
        <v>1</v>
      </c>
      <c r="I19" s="4"/>
    </row>
    <row r="20" spans="1:9" x14ac:dyDescent="0.25">
      <c r="A20" s="4"/>
      <c r="B20" s="4"/>
      <c r="C20" s="4"/>
      <c r="D20" s="4"/>
      <c r="E20" s="4"/>
      <c r="F20" s="5"/>
      <c r="G20" s="4"/>
      <c r="H20" s="5"/>
      <c r="I20" s="4"/>
    </row>
    <row r="21" spans="1:9" x14ac:dyDescent="0.25">
      <c r="A21" s="70" t="s">
        <v>110</v>
      </c>
      <c r="B21" s="4"/>
      <c r="C21" s="4"/>
      <c r="D21" s="4"/>
      <c r="E21" s="4"/>
      <c r="F21" s="5"/>
      <c r="G21" s="4"/>
      <c r="H21" s="5"/>
      <c r="I21" s="4"/>
    </row>
    <row r="22" spans="1:9" x14ac:dyDescent="0.25">
      <c r="A22" s="4" t="s">
        <v>111</v>
      </c>
      <c r="B22" s="4"/>
      <c r="C22" s="4"/>
      <c r="D22" s="4"/>
      <c r="E22" s="4"/>
      <c r="F22" s="5"/>
      <c r="G22" s="4"/>
      <c r="H22" s="71">
        <v>564302</v>
      </c>
      <c r="I22" s="4"/>
    </row>
    <row r="23" spans="1:9" x14ac:dyDescent="0.25">
      <c r="A23" s="4" t="s">
        <v>113</v>
      </c>
      <c r="B23" s="4"/>
      <c r="C23" s="4"/>
      <c r="D23" s="4"/>
      <c r="E23" s="4"/>
      <c r="F23" s="5"/>
      <c r="G23" s="4"/>
      <c r="H23" s="71">
        <v>143505</v>
      </c>
      <c r="I23" s="4"/>
    </row>
    <row r="24" spans="1:9" x14ac:dyDescent="0.25">
      <c r="A24" s="4" t="s">
        <v>112</v>
      </c>
      <c r="B24" s="4"/>
      <c r="C24" s="4"/>
      <c r="D24" s="4"/>
      <c r="E24" s="4"/>
      <c r="F24" s="5"/>
      <c r="G24" s="4"/>
      <c r="H24" s="71">
        <v>16606</v>
      </c>
      <c r="I24" s="4"/>
    </row>
    <row r="25" spans="1:9" x14ac:dyDescent="0.25">
      <c r="A25" s="4" t="s">
        <v>114</v>
      </c>
      <c r="B25" s="4"/>
      <c r="C25" s="4"/>
      <c r="D25" s="4"/>
      <c r="E25" s="4"/>
      <c r="F25" s="5"/>
      <c r="G25" s="4"/>
      <c r="H25" s="71">
        <v>516</v>
      </c>
      <c r="I25" s="4"/>
    </row>
    <row r="26" spans="1:9" x14ac:dyDescent="0.25">
      <c r="A26" s="4"/>
      <c r="B26" s="4"/>
      <c r="C26" s="4"/>
      <c r="D26" s="4"/>
      <c r="E26" s="4"/>
      <c r="F26" s="5"/>
      <c r="G26" s="4"/>
      <c r="H26" s="71"/>
      <c r="I26" s="4"/>
    </row>
    <row r="27" spans="1:9" x14ac:dyDescent="0.25">
      <c r="A27" s="70" t="s">
        <v>115</v>
      </c>
      <c r="B27" s="4"/>
      <c r="C27" s="4"/>
      <c r="D27" s="4"/>
      <c r="E27" s="4"/>
      <c r="F27" s="5"/>
      <c r="G27" s="4"/>
      <c r="H27" s="71"/>
      <c r="I27" s="4"/>
    </row>
    <row r="28" spans="1:9" x14ac:dyDescent="0.25">
      <c r="A28" s="4" t="s">
        <v>116</v>
      </c>
      <c r="B28" s="4"/>
      <c r="C28" s="4"/>
      <c r="D28" s="4"/>
      <c r="E28" s="4"/>
      <c r="F28" s="5"/>
      <c r="G28" s="4"/>
      <c r="H28" s="71">
        <v>4995</v>
      </c>
      <c r="I28" s="4"/>
    </row>
    <row r="29" spans="1:9" x14ac:dyDescent="0.25">
      <c r="A29" s="4"/>
      <c r="B29" s="4"/>
      <c r="C29" s="4"/>
      <c r="D29" s="4"/>
      <c r="E29" s="4"/>
      <c r="F29" s="5"/>
      <c r="G29" s="4"/>
      <c r="H29" s="5"/>
      <c r="I29" s="4"/>
    </row>
    <row r="30" spans="1:9" ht="15.75" thickBot="1" x14ac:dyDescent="0.3">
      <c r="A30" s="2" t="s">
        <v>45</v>
      </c>
      <c r="B30" s="4"/>
      <c r="C30" s="4"/>
      <c r="D30" s="4"/>
      <c r="E30" s="4"/>
      <c r="F30" s="5"/>
      <c r="G30" s="4"/>
      <c r="H30" s="56">
        <f>SUM(H11:H29)</f>
        <v>729933</v>
      </c>
      <c r="I30" s="4"/>
    </row>
    <row r="31" spans="1:9" ht="15.75" thickTop="1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2" t="s">
        <v>33</v>
      </c>
      <c r="B32" s="2"/>
      <c r="C32" s="4"/>
      <c r="D32" s="4"/>
      <c r="E32" s="4"/>
      <c r="F32" s="4"/>
      <c r="G32" s="4"/>
      <c r="H32" s="4"/>
      <c r="I32" s="4"/>
    </row>
    <row r="33" spans="1:9" x14ac:dyDescent="0.25">
      <c r="A33" s="4" t="s">
        <v>39</v>
      </c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2" t="s">
        <v>34</v>
      </c>
      <c r="B35" s="2"/>
      <c r="C35" s="4"/>
      <c r="D35" s="4"/>
      <c r="E35" s="4"/>
      <c r="F35" s="4"/>
      <c r="G35" s="4"/>
      <c r="H35" s="4"/>
      <c r="I35" s="4"/>
    </row>
    <row r="36" spans="1:9" x14ac:dyDescent="0.25">
      <c r="A36" s="4" t="s">
        <v>144</v>
      </c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2" t="s">
        <v>35</v>
      </c>
      <c r="B38" s="2"/>
      <c r="C38" s="2"/>
      <c r="D38" s="2"/>
      <c r="E38" s="4"/>
      <c r="F38" s="4"/>
      <c r="G38" s="4"/>
      <c r="H38" s="4"/>
      <c r="I38" s="4"/>
    </row>
    <row r="39" spans="1:9" x14ac:dyDescent="0.25">
      <c r="A39" s="4" t="s">
        <v>117</v>
      </c>
      <c r="B39" s="4"/>
      <c r="C39" s="4"/>
      <c r="D39" s="4"/>
      <c r="E39" s="4"/>
      <c r="F39" s="4"/>
      <c r="G39" s="4"/>
      <c r="H39" s="4"/>
      <c r="I39" s="4"/>
    </row>
    <row r="40" spans="1:9" x14ac:dyDescent="0.25">
      <c r="A40" s="15" t="s">
        <v>118</v>
      </c>
      <c r="B40" s="15"/>
      <c r="C40" s="15"/>
      <c r="D40" s="15"/>
      <c r="E40" s="15"/>
      <c r="F40" s="15"/>
      <c r="G40" s="15"/>
      <c r="H40" s="4"/>
      <c r="I40" s="4"/>
    </row>
    <row r="41" spans="1:9" x14ac:dyDescent="0.25">
      <c r="B41" s="15" t="s">
        <v>154</v>
      </c>
      <c r="C41" s="15"/>
      <c r="D41" s="15"/>
      <c r="E41" s="15"/>
      <c r="F41" s="15"/>
      <c r="G41" s="5">
        <v>500</v>
      </c>
      <c r="H41" s="5"/>
      <c r="I41" s="4"/>
    </row>
    <row r="42" spans="1:9" x14ac:dyDescent="0.25">
      <c r="A42" s="15"/>
      <c r="B42" s="15" t="s">
        <v>149</v>
      </c>
      <c r="C42" s="15"/>
      <c r="D42" s="15"/>
      <c r="E42" s="15"/>
      <c r="F42" s="15"/>
      <c r="G42" s="5">
        <v>500</v>
      </c>
      <c r="H42" s="5"/>
      <c r="I42" s="4"/>
    </row>
    <row r="43" spans="1:9" x14ac:dyDescent="0.25">
      <c r="A43" s="15"/>
      <c r="B43" s="15" t="s">
        <v>150</v>
      </c>
      <c r="C43" s="15"/>
      <c r="D43" s="15"/>
      <c r="E43" s="15"/>
      <c r="F43" s="15"/>
      <c r="G43" s="5">
        <v>700</v>
      </c>
      <c r="H43" s="5"/>
      <c r="I43" s="4"/>
    </row>
    <row r="44" spans="1:9" x14ac:dyDescent="0.25">
      <c r="A44" s="15"/>
      <c r="B44" s="15" t="s">
        <v>151</v>
      </c>
      <c r="C44" s="15"/>
      <c r="D44" s="15"/>
      <c r="E44" s="15"/>
      <c r="F44" s="15"/>
      <c r="G44" s="5">
        <v>150</v>
      </c>
      <c r="H44" s="5"/>
      <c r="I44" s="4"/>
    </row>
    <row r="45" spans="1:9" x14ac:dyDescent="0.25">
      <c r="A45" s="15"/>
      <c r="B45" s="15" t="s">
        <v>152</v>
      </c>
      <c r="C45" s="15"/>
      <c r="D45" s="15"/>
      <c r="E45" s="15"/>
      <c r="F45" s="15"/>
      <c r="G45" s="5">
        <v>2800</v>
      </c>
      <c r="H45" s="5"/>
      <c r="I45" s="4"/>
    </row>
    <row r="46" spans="1:9" x14ac:dyDescent="0.25">
      <c r="A46" s="15"/>
      <c r="B46" s="15" t="s">
        <v>153</v>
      </c>
      <c r="C46" s="15"/>
      <c r="D46" s="4"/>
      <c r="E46" s="4"/>
      <c r="F46" s="10"/>
      <c r="G46" s="5">
        <v>100</v>
      </c>
      <c r="H46" s="5"/>
      <c r="I46" s="4"/>
    </row>
    <row r="47" spans="1:9" x14ac:dyDescent="0.25">
      <c r="A47" s="15"/>
      <c r="B47" s="15" t="s">
        <v>155</v>
      </c>
      <c r="C47" s="15"/>
      <c r="D47" s="4"/>
      <c r="E47" s="4"/>
      <c r="F47" s="4"/>
      <c r="G47" s="7">
        <v>1000</v>
      </c>
      <c r="H47" s="7"/>
      <c r="I47" s="4"/>
    </row>
    <row r="48" spans="1:9" ht="15.75" thickBot="1" x14ac:dyDescent="0.3">
      <c r="A48" s="4"/>
      <c r="B48" s="4"/>
      <c r="C48" s="4"/>
      <c r="D48" s="4"/>
      <c r="E48" s="4"/>
      <c r="F48" s="4"/>
      <c r="G48" s="9">
        <f>SUM(G41:G47)</f>
        <v>5750</v>
      </c>
      <c r="I48" s="4"/>
    </row>
    <row r="49" spans="1:9" ht="15.75" thickTop="1" x14ac:dyDescent="0.25">
      <c r="A49" s="4"/>
      <c r="B49" s="4"/>
      <c r="C49" s="4"/>
      <c r="D49" s="4"/>
      <c r="E49" s="4"/>
      <c r="F49" s="4"/>
      <c r="G49" s="7"/>
      <c r="I49" s="4"/>
    </row>
    <row r="50" spans="1:9" x14ac:dyDescent="0.25">
      <c r="A50" s="2" t="s">
        <v>36</v>
      </c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4" t="s">
        <v>61</v>
      </c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4"/>
      <c r="B52" s="2"/>
      <c r="C52" s="2"/>
      <c r="D52" s="4"/>
      <c r="E52" s="4"/>
      <c r="F52" s="4"/>
      <c r="G52" s="4"/>
      <c r="H52" s="4"/>
      <c r="I52" s="4"/>
    </row>
    <row r="53" spans="1:9" x14ac:dyDescent="0.25">
      <c r="A53" s="2" t="s">
        <v>37</v>
      </c>
      <c r="B53" s="4"/>
      <c r="C53" s="4"/>
      <c r="D53" s="4"/>
      <c r="E53" s="4"/>
      <c r="F53" s="4"/>
      <c r="G53" s="4"/>
      <c r="H53" s="4"/>
      <c r="I53" s="4"/>
    </row>
    <row r="54" spans="1:9" x14ac:dyDescent="0.25">
      <c r="A54" s="4" t="s">
        <v>156</v>
      </c>
      <c r="B54" s="4"/>
      <c r="C54" s="4"/>
      <c r="D54" s="4"/>
      <c r="E54" s="4"/>
      <c r="F54" s="4"/>
      <c r="G54" s="4"/>
      <c r="H54" s="4"/>
      <c r="I54" s="4"/>
    </row>
    <row r="55" spans="1:9" x14ac:dyDescent="0.25">
      <c r="A55" s="15" t="s">
        <v>148</v>
      </c>
      <c r="B55" s="4"/>
      <c r="C55" s="4"/>
      <c r="D55" s="4"/>
      <c r="E55" s="4"/>
      <c r="F55" s="4"/>
      <c r="G55" s="4"/>
      <c r="H55" s="4"/>
      <c r="I55" s="4"/>
    </row>
    <row r="56" spans="1:9" s="78" customFormat="1" x14ac:dyDescent="0.25">
      <c r="A56" s="15" t="s">
        <v>146</v>
      </c>
      <c r="B56" s="15"/>
      <c r="C56" s="15"/>
      <c r="D56" s="15"/>
      <c r="E56" s="15"/>
      <c r="F56" s="15"/>
      <c r="G56" s="15"/>
      <c r="H56" s="15"/>
      <c r="I56" s="15"/>
    </row>
    <row r="57" spans="1:9" x14ac:dyDescent="0.25">
      <c r="A57" s="13" t="s">
        <v>143</v>
      </c>
      <c r="B57" s="2"/>
      <c r="C57" s="4"/>
      <c r="D57" s="4"/>
      <c r="E57" s="4"/>
      <c r="F57" s="4"/>
      <c r="G57" s="4"/>
      <c r="H57" s="4"/>
      <c r="I57" s="4"/>
    </row>
    <row r="58" spans="1:9" x14ac:dyDescent="0.25">
      <c r="A58" s="4"/>
      <c r="B58" s="2"/>
      <c r="C58" s="4"/>
      <c r="D58" s="4"/>
      <c r="E58" s="4"/>
      <c r="F58" s="4"/>
      <c r="G58" s="4"/>
      <c r="H58" s="4"/>
      <c r="I58" s="4"/>
    </row>
    <row r="59" spans="1:9" x14ac:dyDescent="0.25">
      <c r="A59" s="2" t="s">
        <v>40</v>
      </c>
      <c r="B59" s="4"/>
      <c r="C59" s="4"/>
      <c r="D59" s="4"/>
      <c r="E59" s="4"/>
      <c r="F59" s="4"/>
      <c r="G59" s="4"/>
      <c r="H59" s="4"/>
      <c r="I59" s="4"/>
    </row>
    <row r="60" spans="1:9" x14ac:dyDescent="0.25">
      <c r="A60" s="4" t="s">
        <v>157</v>
      </c>
      <c r="B60" s="4"/>
      <c r="C60" s="4"/>
      <c r="D60" s="4"/>
      <c r="E60" s="4"/>
      <c r="F60" s="4"/>
      <c r="G60" s="4"/>
      <c r="H60" s="4"/>
      <c r="I60" s="4"/>
    </row>
    <row r="61" spans="1:9" x14ac:dyDescent="0.25">
      <c r="A61" s="4" t="s">
        <v>147</v>
      </c>
      <c r="B61" s="4"/>
      <c r="C61" s="4"/>
      <c r="D61" s="4"/>
      <c r="E61" s="4"/>
      <c r="F61" s="4"/>
      <c r="G61" s="4"/>
      <c r="H61" s="4"/>
      <c r="I61" s="4"/>
    </row>
    <row r="62" spans="1:9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5">
      <c r="A63" s="2" t="s">
        <v>132</v>
      </c>
      <c r="B63" s="4"/>
      <c r="C63" s="4"/>
      <c r="D63" s="4"/>
      <c r="E63" s="4"/>
      <c r="F63" s="4"/>
      <c r="G63" s="4"/>
      <c r="H63" s="4"/>
      <c r="I63" s="4"/>
    </row>
    <row r="64" spans="1:9" x14ac:dyDescent="0.25">
      <c r="A64" s="15" t="s">
        <v>159</v>
      </c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4"/>
      <c r="B65" s="2"/>
      <c r="C65" s="4"/>
      <c r="D65" s="4"/>
      <c r="E65" s="4"/>
      <c r="F65" s="4"/>
      <c r="G65" s="4"/>
      <c r="H65" s="4"/>
      <c r="I65" s="4"/>
    </row>
    <row r="66" spans="1:9" x14ac:dyDescent="0.25">
      <c r="A66" s="2" t="s">
        <v>133</v>
      </c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4" t="s">
        <v>44</v>
      </c>
      <c r="B67" s="4"/>
      <c r="C67" s="4"/>
      <c r="D67" s="4"/>
      <c r="E67" s="4"/>
      <c r="F67" s="4"/>
      <c r="G67" s="4"/>
      <c r="H67" s="4"/>
      <c r="I67" s="4"/>
    </row>
    <row r="68" spans="1:9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5">
      <c r="A69" s="4"/>
      <c r="B69" s="4"/>
      <c r="C69" s="4"/>
      <c r="G69" s="4"/>
      <c r="H69" s="4"/>
      <c r="I69" s="4"/>
    </row>
    <row r="70" spans="1:9" x14ac:dyDescent="0.25">
      <c r="A70" s="4" t="s">
        <v>38</v>
      </c>
      <c r="B70" s="4"/>
      <c r="C70" s="4"/>
      <c r="D70" s="4" t="s">
        <v>8</v>
      </c>
      <c r="E70" s="4"/>
      <c r="F70" s="4"/>
      <c r="G70" s="4"/>
      <c r="H70" s="4"/>
      <c r="I70" s="4"/>
    </row>
    <row r="71" spans="1:9" x14ac:dyDescent="0.25">
      <c r="A71" s="4" t="s">
        <v>38</v>
      </c>
      <c r="B71" s="4"/>
      <c r="C71" s="4"/>
      <c r="D71" s="4" t="s">
        <v>21</v>
      </c>
      <c r="E71" s="4"/>
      <c r="F71" s="4"/>
    </row>
    <row r="72" spans="1:9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5">
      <c r="A73" s="4" t="s">
        <v>62</v>
      </c>
      <c r="B73" s="4"/>
      <c r="C73" s="4"/>
      <c r="D73" s="21"/>
      <c r="E73" s="4"/>
      <c r="F73" s="4"/>
      <c r="G73" s="4"/>
      <c r="H73" s="4"/>
      <c r="I73" s="4"/>
    </row>
    <row r="74" spans="1:9" x14ac:dyDescent="0.25">
      <c r="A74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0" workbookViewId="0">
      <selection activeCell="A22" sqref="A22"/>
    </sheetView>
  </sheetViews>
  <sheetFormatPr defaultRowHeight="15" x14ac:dyDescent="0.25"/>
  <cols>
    <col min="8" max="8" width="12.7109375" bestFit="1" customWidth="1"/>
  </cols>
  <sheetData>
    <row r="1" spans="1:9" s="32" customFormat="1" ht="20.25" x14ac:dyDescent="0.3">
      <c r="A1" s="60" t="s">
        <v>70</v>
      </c>
      <c r="B1" s="60"/>
      <c r="C1" s="60"/>
      <c r="D1" s="60"/>
      <c r="E1" s="63"/>
      <c r="F1" s="60"/>
      <c r="G1" s="60"/>
      <c r="H1" s="60"/>
      <c r="I1" s="31"/>
    </row>
    <row r="2" spans="1:9" ht="15.75" x14ac:dyDescent="0.25">
      <c r="A2" s="64" t="s">
        <v>63</v>
      </c>
      <c r="B2" s="64"/>
      <c r="C2" s="64"/>
      <c r="D2" s="64"/>
      <c r="E2" s="64"/>
      <c r="F2" s="64"/>
      <c r="G2" s="64"/>
      <c r="H2" s="64"/>
      <c r="I2" s="28"/>
    </row>
    <row r="3" spans="1:9" ht="15.75" x14ac:dyDescent="0.25">
      <c r="A3" s="3"/>
      <c r="B3" s="3"/>
      <c r="C3" s="3"/>
      <c r="D3" s="3"/>
      <c r="E3" s="3"/>
      <c r="F3" s="3"/>
      <c r="G3" s="3"/>
      <c r="H3" s="3"/>
      <c r="I3" s="1"/>
    </row>
    <row r="4" spans="1:9" x14ac:dyDescent="0.25">
      <c r="A4" s="2" t="s">
        <v>137</v>
      </c>
      <c r="B4" s="2"/>
      <c r="C4" s="2"/>
      <c r="D4" s="2"/>
      <c r="E4" s="2"/>
      <c r="F4" s="2"/>
      <c r="G4" s="2"/>
      <c r="H4" s="2"/>
      <c r="I4" s="1"/>
    </row>
    <row r="5" spans="1:9" x14ac:dyDescent="0.25">
      <c r="A5" s="4" t="s">
        <v>51</v>
      </c>
      <c r="B5" s="4"/>
      <c r="C5" s="2"/>
      <c r="D5" s="2"/>
      <c r="E5" s="2"/>
      <c r="F5" s="2"/>
      <c r="G5" s="2"/>
      <c r="H5" s="74">
        <f>'Sheet 3'!F24-'Sheet 3'!F7</f>
        <v>108766.30000000002</v>
      </c>
      <c r="I5" s="1"/>
    </row>
    <row r="6" spans="1:9" x14ac:dyDescent="0.25">
      <c r="A6" s="4" t="s">
        <v>64</v>
      </c>
      <c r="B6" s="4"/>
      <c r="C6" s="2"/>
      <c r="D6" s="2"/>
      <c r="E6" s="2"/>
      <c r="F6" s="2"/>
      <c r="G6" s="2"/>
      <c r="H6" s="75">
        <f>'Sheet 3'!H24-'Sheet 3'!H7</f>
        <v>124222.34000000003</v>
      </c>
      <c r="I6" s="1"/>
    </row>
    <row r="7" spans="1:9" x14ac:dyDescent="0.25">
      <c r="A7" s="4" t="s">
        <v>138</v>
      </c>
      <c r="B7" s="4"/>
      <c r="C7" s="4"/>
      <c r="D7" s="4"/>
      <c r="E7" s="4"/>
      <c r="F7" s="4"/>
      <c r="G7" s="4"/>
      <c r="H7" s="74">
        <f>H6-H5</f>
        <v>15456.040000000008</v>
      </c>
      <c r="I7" s="1"/>
    </row>
    <row r="8" spans="1:9" x14ac:dyDescent="0.25">
      <c r="A8" s="4"/>
      <c r="B8" s="4"/>
      <c r="C8" s="4"/>
      <c r="D8" s="4"/>
      <c r="E8" s="4"/>
      <c r="F8" s="4"/>
      <c r="G8" s="4"/>
      <c r="H8" s="74"/>
      <c r="I8" s="1"/>
    </row>
    <row r="9" spans="1:9" x14ac:dyDescent="0.25">
      <c r="A9" s="4" t="s">
        <v>139</v>
      </c>
      <c r="B9" s="4"/>
      <c r="C9" s="4"/>
      <c r="D9" s="4"/>
      <c r="E9" s="4"/>
      <c r="F9" s="4"/>
      <c r="G9" s="4"/>
      <c r="H9" s="74">
        <v>3083</v>
      </c>
      <c r="I9" s="1"/>
    </row>
    <row r="10" spans="1:9" x14ac:dyDescent="0.25">
      <c r="A10" s="4" t="s">
        <v>140</v>
      </c>
      <c r="B10" s="4"/>
      <c r="C10" s="4"/>
      <c r="D10" s="4"/>
      <c r="E10" s="4"/>
      <c r="F10" s="4"/>
      <c r="G10" s="4"/>
      <c r="H10" s="74">
        <v>3203</v>
      </c>
      <c r="I10" s="1"/>
    </row>
    <row r="11" spans="1:9" x14ac:dyDescent="0.25">
      <c r="A11" s="4" t="s">
        <v>141</v>
      </c>
      <c r="B11" s="4"/>
      <c r="C11" s="4"/>
      <c r="D11" s="4"/>
      <c r="E11" s="4"/>
      <c r="F11" s="4"/>
      <c r="G11" s="4"/>
      <c r="H11" s="74">
        <v>1131</v>
      </c>
      <c r="I11" s="1"/>
    </row>
    <row r="12" spans="1:9" x14ac:dyDescent="0.25">
      <c r="A12" s="4" t="s">
        <v>119</v>
      </c>
      <c r="B12" s="4"/>
      <c r="C12" s="4"/>
      <c r="D12" s="4"/>
      <c r="E12" s="4"/>
      <c r="F12" s="4"/>
      <c r="G12" s="4"/>
      <c r="H12" s="74">
        <v>8393</v>
      </c>
      <c r="I12" s="1"/>
    </row>
    <row r="13" spans="1:9" x14ac:dyDescent="0.25">
      <c r="A13" s="4" t="s">
        <v>142</v>
      </c>
      <c r="B13" s="4"/>
      <c r="C13" s="4"/>
      <c r="D13" s="4"/>
      <c r="E13" s="4"/>
      <c r="F13" s="4"/>
      <c r="G13" s="4"/>
      <c r="H13" s="74">
        <v>1052</v>
      </c>
      <c r="I13" s="1"/>
    </row>
    <row r="14" spans="1:9" x14ac:dyDescent="0.25">
      <c r="A14" s="4" t="s">
        <v>42</v>
      </c>
      <c r="B14" s="4"/>
      <c r="C14" s="4"/>
      <c r="D14" s="4"/>
      <c r="E14" s="4"/>
      <c r="F14" s="4"/>
      <c r="G14" s="4"/>
      <c r="H14" s="77">
        <v>-1397</v>
      </c>
      <c r="I14" s="1"/>
    </row>
    <row r="15" spans="1:9" ht="15.75" thickBot="1" x14ac:dyDescent="0.3">
      <c r="A15" s="4"/>
      <c r="B15" s="4"/>
      <c r="C15" s="4"/>
      <c r="D15" s="4"/>
      <c r="E15" s="4"/>
      <c r="F15" s="4"/>
      <c r="G15" s="4"/>
      <c r="H15" s="76">
        <f>SUM(H9:H14)</f>
        <v>15465</v>
      </c>
      <c r="I15" s="1"/>
    </row>
    <row r="16" spans="1:9" ht="16.5" thickTop="1" x14ac:dyDescent="0.25">
      <c r="A16" s="3"/>
      <c r="B16" s="3"/>
      <c r="C16" s="3"/>
      <c r="D16" s="3"/>
      <c r="E16" s="3"/>
      <c r="F16" s="3"/>
      <c r="G16" s="3"/>
      <c r="H16" s="3"/>
      <c r="I16" s="1"/>
    </row>
    <row r="17" spans="1:10" x14ac:dyDescent="0.25">
      <c r="A17" s="2" t="s">
        <v>121</v>
      </c>
      <c r="B17" s="2"/>
      <c r="C17" s="4"/>
      <c r="D17" s="4"/>
      <c r="E17" s="4"/>
      <c r="F17" s="4"/>
      <c r="G17" s="4"/>
      <c r="H17" s="45"/>
      <c r="I17" s="10"/>
    </row>
    <row r="18" spans="1:10" x14ac:dyDescent="0.25">
      <c r="A18" s="4" t="s">
        <v>51</v>
      </c>
      <c r="B18" s="4"/>
      <c r="C18" s="4"/>
      <c r="D18" s="4"/>
      <c r="E18" s="4"/>
      <c r="F18" s="4"/>
      <c r="G18" s="4"/>
      <c r="H18" s="51">
        <f>'Sheet 3'!F27</f>
        <v>36018.639999999999</v>
      </c>
      <c r="I18" s="10"/>
    </row>
    <row r="19" spans="1:10" x14ac:dyDescent="0.25">
      <c r="A19" s="4" t="s">
        <v>64</v>
      </c>
      <c r="B19" s="4"/>
      <c r="C19" s="4"/>
      <c r="D19" s="4"/>
      <c r="E19" s="4"/>
      <c r="F19" s="4"/>
      <c r="G19" s="4"/>
      <c r="H19" s="52">
        <f>'Sheet 3'!H27</f>
        <v>56668.01</v>
      </c>
      <c r="I19" s="47"/>
    </row>
    <row r="20" spans="1:10" x14ac:dyDescent="0.25">
      <c r="A20" s="4" t="s">
        <v>120</v>
      </c>
      <c r="B20" s="4"/>
      <c r="C20" s="4"/>
      <c r="D20" s="4"/>
      <c r="E20" s="4"/>
      <c r="F20" s="4"/>
      <c r="G20" s="4"/>
      <c r="H20" s="53">
        <f>H19-H18</f>
        <v>20649.370000000003</v>
      </c>
      <c r="I20" s="10"/>
    </row>
    <row r="21" spans="1:10" x14ac:dyDescent="0.25">
      <c r="A21" s="4"/>
      <c r="B21" s="4"/>
      <c r="C21" s="4"/>
      <c r="D21" s="4"/>
      <c r="E21" s="4"/>
      <c r="F21" s="4"/>
      <c r="G21" s="4"/>
      <c r="I21" s="10"/>
    </row>
    <row r="22" spans="1:10" x14ac:dyDescent="0.25">
      <c r="A22" s="4" t="s">
        <v>160</v>
      </c>
      <c r="B22" s="4"/>
      <c r="C22" s="4"/>
      <c r="D22" s="4"/>
      <c r="E22" s="4"/>
      <c r="F22" s="4"/>
      <c r="G22" s="4"/>
      <c r="H22" s="59">
        <v>20211</v>
      </c>
      <c r="I22" s="10"/>
    </row>
    <row r="23" spans="1:10" x14ac:dyDescent="0.25">
      <c r="A23" s="4" t="s">
        <v>42</v>
      </c>
      <c r="B23" s="4"/>
      <c r="C23" s="4"/>
      <c r="D23" s="4"/>
      <c r="E23" s="4"/>
      <c r="F23" s="4"/>
      <c r="G23" s="4"/>
      <c r="H23" s="59">
        <f>H20-H22</f>
        <v>438.37000000000262</v>
      </c>
      <c r="I23" s="10"/>
    </row>
    <row r="24" spans="1:10" ht="15.75" thickBot="1" x14ac:dyDescent="0.3">
      <c r="A24" s="4" t="s">
        <v>123</v>
      </c>
      <c r="B24" s="4"/>
      <c r="C24" s="4"/>
      <c r="D24" s="4"/>
      <c r="E24" s="4"/>
      <c r="F24" s="4"/>
      <c r="G24" s="4"/>
      <c r="H24" s="54">
        <f>SUM(H22:H23)</f>
        <v>20649.370000000003</v>
      </c>
      <c r="I24" s="10"/>
    </row>
    <row r="25" spans="1:10" ht="15.75" thickTop="1" x14ac:dyDescent="0.25">
      <c r="A25" s="4"/>
      <c r="B25" s="4"/>
      <c r="C25" s="4"/>
      <c r="D25" s="4"/>
      <c r="E25" s="4"/>
      <c r="F25" s="4"/>
      <c r="G25" s="4"/>
      <c r="H25" s="4"/>
      <c r="I25" s="10"/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10"/>
    </row>
    <row r="27" spans="1:10" x14ac:dyDescent="0.25">
      <c r="A27" s="2" t="s">
        <v>43</v>
      </c>
      <c r="B27" s="2"/>
      <c r="C27" s="2"/>
      <c r="D27" s="4"/>
      <c r="E27" s="4"/>
      <c r="F27" s="4"/>
      <c r="G27" s="4"/>
      <c r="H27" s="4"/>
    </row>
    <row r="28" spans="1:10" x14ac:dyDescent="0.25">
      <c r="A28" s="4" t="s">
        <v>49</v>
      </c>
      <c r="B28" s="4"/>
      <c r="C28" s="4"/>
      <c r="D28" s="4"/>
      <c r="E28" s="4"/>
      <c r="F28" s="4"/>
      <c r="G28" s="4"/>
      <c r="H28" s="5">
        <v>55394</v>
      </c>
    </row>
    <row r="29" spans="1:10" x14ac:dyDescent="0.25">
      <c r="A29" s="4" t="s">
        <v>65</v>
      </c>
      <c r="B29" s="4"/>
      <c r="C29" s="4"/>
      <c r="D29" s="4"/>
      <c r="E29" s="4"/>
      <c r="F29" s="4"/>
      <c r="G29" s="4"/>
      <c r="H29" s="6">
        <v>85635</v>
      </c>
      <c r="I29" s="47"/>
    </row>
    <row r="30" spans="1:10" x14ac:dyDescent="0.25">
      <c r="A30" s="4" t="s">
        <v>41</v>
      </c>
      <c r="B30" s="15" t="s">
        <v>122</v>
      </c>
      <c r="C30" s="15"/>
      <c r="D30" s="4"/>
      <c r="E30" s="4"/>
      <c r="F30" s="4"/>
      <c r="G30" s="4"/>
      <c r="H30" s="30">
        <f>H29-H28</f>
        <v>30241</v>
      </c>
      <c r="J30" s="72"/>
    </row>
    <row r="31" spans="1:10" x14ac:dyDescent="0.25">
      <c r="A31" s="4"/>
      <c r="B31" s="15"/>
      <c r="C31" s="15"/>
      <c r="D31" s="4"/>
      <c r="E31" s="4"/>
      <c r="F31" s="4"/>
      <c r="G31" s="4"/>
      <c r="H31" s="4"/>
    </row>
    <row r="32" spans="1:10" x14ac:dyDescent="0.25">
      <c r="A32" s="70" t="s">
        <v>125</v>
      </c>
      <c r="B32" s="70"/>
      <c r="C32" s="70"/>
      <c r="D32" s="70"/>
      <c r="E32" s="4"/>
      <c r="F32" s="4"/>
      <c r="G32" s="4"/>
      <c r="H32" s="4"/>
    </row>
    <row r="33" spans="1:8" x14ac:dyDescent="0.25">
      <c r="A33" s="4" t="s">
        <v>124</v>
      </c>
      <c r="B33" s="4"/>
      <c r="C33" s="4"/>
      <c r="D33" s="4"/>
      <c r="E33" s="4"/>
      <c r="F33" s="4"/>
      <c r="G33" s="4"/>
      <c r="H33" s="4">
        <v>4606</v>
      </c>
    </row>
    <row r="34" spans="1:8" x14ac:dyDescent="0.25">
      <c r="A34" s="4" t="s">
        <v>128</v>
      </c>
      <c r="B34" s="4"/>
      <c r="C34" s="4"/>
      <c r="D34" s="4"/>
      <c r="E34" s="4"/>
      <c r="F34" s="4"/>
      <c r="G34" s="4"/>
      <c r="H34" s="4">
        <v>2987</v>
      </c>
    </row>
    <row r="35" spans="1:8" x14ac:dyDescent="0.25">
      <c r="A35" s="4" t="s">
        <v>127</v>
      </c>
      <c r="B35" s="4"/>
      <c r="C35" s="4"/>
      <c r="D35" s="4"/>
      <c r="E35" s="4"/>
      <c r="F35" s="4"/>
      <c r="G35" s="4"/>
      <c r="H35" s="4">
        <v>2543</v>
      </c>
    </row>
    <row r="36" spans="1:8" x14ac:dyDescent="0.25">
      <c r="A36" s="4" t="s">
        <v>131</v>
      </c>
      <c r="B36" s="4"/>
      <c r="C36" s="4"/>
      <c r="D36" s="4"/>
      <c r="E36" s="4"/>
      <c r="F36" s="4"/>
      <c r="G36" s="4"/>
      <c r="H36" s="4">
        <v>2893</v>
      </c>
    </row>
    <row r="37" spans="1:8" x14ac:dyDescent="0.25">
      <c r="A37" s="4" t="s">
        <v>126</v>
      </c>
      <c r="B37" s="4"/>
      <c r="C37" s="4"/>
      <c r="D37" s="4"/>
      <c r="E37" s="4"/>
      <c r="F37" s="4"/>
      <c r="G37" s="4"/>
      <c r="H37" s="4">
        <v>2690</v>
      </c>
    </row>
    <row r="38" spans="1:8" x14ac:dyDescent="0.25">
      <c r="A38" s="4" t="s">
        <v>129</v>
      </c>
      <c r="B38" s="4"/>
      <c r="C38" s="4"/>
      <c r="D38" s="4"/>
      <c r="E38" s="4"/>
      <c r="F38" s="4"/>
      <c r="G38" s="4"/>
      <c r="H38" s="4">
        <v>5000</v>
      </c>
    </row>
    <row r="39" spans="1:8" x14ac:dyDescent="0.25">
      <c r="A39" s="4" t="s">
        <v>130</v>
      </c>
      <c r="B39" s="4"/>
      <c r="C39" s="4"/>
      <c r="D39" s="4"/>
      <c r="E39" s="4"/>
      <c r="F39" s="4"/>
      <c r="G39" s="4"/>
      <c r="H39" s="4">
        <v>5374</v>
      </c>
    </row>
    <row r="40" spans="1:8" x14ac:dyDescent="0.25">
      <c r="A40" s="4" t="s">
        <v>42</v>
      </c>
      <c r="B40" s="4"/>
      <c r="C40" s="4"/>
      <c r="D40" s="4"/>
      <c r="E40" s="4"/>
      <c r="F40" s="4"/>
      <c r="G40" s="4"/>
      <c r="H40" s="73">
        <v>4148</v>
      </c>
    </row>
    <row r="41" spans="1:8" ht="15.75" thickBot="1" x14ac:dyDescent="0.3">
      <c r="A41" s="4" t="s">
        <v>50</v>
      </c>
      <c r="B41" s="4"/>
      <c r="C41" s="4"/>
      <c r="D41" s="4"/>
      <c r="E41" s="4"/>
      <c r="F41" s="4"/>
      <c r="G41" s="4"/>
      <c r="H41" s="55">
        <f>SUM(H32:H40)</f>
        <v>30241</v>
      </c>
    </row>
    <row r="42" spans="1:8" ht="15.75" thickTop="1" x14ac:dyDescent="0.25">
      <c r="A42" s="4"/>
      <c r="B42" s="2"/>
      <c r="C42" s="2"/>
      <c r="D42" s="2"/>
      <c r="E42" s="4"/>
      <c r="F42" s="4"/>
      <c r="G42" s="4"/>
      <c r="H42" s="4"/>
    </row>
    <row r="43" spans="1:8" x14ac:dyDescent="0.25">
      <c r="A43" s="2"/>
      <c r="B43" s="4"/>
      <c r="C43" s="4"/>
      <c r="D43" s="4"/>
      <c r="E43" s="4"/>
      <c r="F43" s="4"/>
      <c r="G43" s="4"/>
      <c r="H43" s="4"/>
    </row>
    <row r="44" spans="1:8" x14ac:dyDescent="0.25">
      <c r="A44" s="4"/>
      <c r="B44" s="4"/>
      <c r="C44" s="4"/>
      <c r="D44" s="4"/>
      <c r="E44" s="4"/>
      <c r="F44" s="4"/>
      <c r="G44" s="4"/>
      <c r="H44" s="4"/>
    </row>
    <row r="45" spans="1:8" x14ac:dyDescent="0.25">
      <c r="A45" s="4"/>
      <c r="B45" s="13"/>
      <c r="C45" s="4"/>
      <c r="D45" s="4"/>
      <c r="E45" s="4"/>
      <c r="F45" s="4"/>
      <c r="G45" s="4"/>
      <c r="H45" s="4"/>
    </row>
    <row r="46" spans="1:8" x14ac:dyDescent="0.25">
      <c r="A46" s="4"/>
      <c r="B46" s="4"/>
      <c r="C46" s="4"/>
      <c r="D46" s="4"/>
      <c r="E46" s="4"/>
      <c r="F46" s="4"/>
      <c r="G46" s="4"/>
      <c r="H46" s="27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4"/>
      <c r="H48" s="4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 1</vt:lpstr>
      <vt:lpstr>Sheet 2</vt:lpstr>
      <vt:lpstr>Sheet 3</vt:lpstr>
      <vt:lpstr>Sheet 4</vt:lpstr>
      <vt:lpstr>Sheet 5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Angela (Bawtry)</cp:lastModifiedBy>
  <cp:lastPrinted>2016-05-02T16:35:54Z</cp:lastPrinted>
  <dcterms:created xsi:type="dcterms:W3CDTF">2014-03-24T12:22:13Z</dcterms:created>
  <dcterms:modified xsi:type="dcterms:W3CDTF">2016-05-11T16:36:25Z</dcterms:modified>
</cp:coreProperties>
</file>